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R231025\Desktop\20250410佐波山トンネル点検調書の修正\4.ゆずりはトンネル\"/>
    </mc:Choice>
  </mc:AlternateContent>
  <xr:revisionPtr revIDLastSave="0" documentId="13_ncr:1_{A883B15C-000F-48B7-9B42-B42C4E24A6F9}" xr6:coauthVersionLast="47" xr6:coauthVersionMax="47" xr10:uidLastSave="{00000000-0000-0000-0000-000000000000}"/>
  <bookViews>
    <workbookView xWindow="-120" yWindow="-120" windowWidth="29040" windowHeight="15840" tabRatio="764" xr2:uid="{00000000-000D-0000-FFFF-FFFF00000000}"/>
  </bookViews>
  <sheets>
    <sheet name="様式A-1" sheetId="1758" r:id="rId1"/>
    <sheet name="様式A-2" sheetId="1759" r:id="rId2"/>
    <sheet name="様式A-3" sheetId="1760" r:id="rId3"/>
    <sheet name="様式B_001" sheetId="1752" r:id="rId4"/>
    <sheet name="様式B_002" sheetId="1753" r:id="rId5"/>
    <sheet name="様式B_003" sheetId="1754" r:id="rId6"/>
    <sheet name="様式B_004" sheetId="1755" r:id="rId7"/>
    <sheet name="様式B_005" sheetId="1756" r:id="rId8"/>
    <sheet name="様式B_006" sheetId="1757" r:id="rId9"/>
    <sheet name="様式C-1-1" sheetId="1749" r:id="rId10"/>
    <sheet name="様式C-1-2" sheetId="1750" r:id="rId11"/>
    <sheet name="様式C-2" sheetId="1751" r:id="rId12"/>
    <sheet name="様式D-1-1_001" sheetId="1633" r:id="rId13"/>
    <sheet name="様式D-1-1_002" sheetId="1634" r:id="rId14"/>
    <sheet name="様式D-1-1_003" sheetId="1635" r:id="rId15"/>
    <sheet name="様式D-1-1_004" sheetId="1636" r:id="rId16"/>
    <sheet name="様式D-1-1_005" sheetId="1637" r:id="rId17"/>
    <sheet name="様式D-1-1_006" sheetId="1638" r:id="rId18"/>
    <sheet name="様式D-1-1_007" sheetId="1639" r:id="rId19"/>
    <sheet name="様式D-1-1_008" sheetId="1640" r:id="rId20"/>
    <sheet name="様式D-1-1_009" sheetId="1641" r:id="rId21"/>
    <sheet name="様式D-1-1_010" sheetId="1642" r:id="rId22"/>
    <sheet name="様式D-1-1_011" sheetId="1643" r:id="rId23"/>
    <sheet name="様式D-1-1_012" sheetId="1644" r:id="rId24"/>
    <sheet name="様式D-1-1_013" sheetId="1645" r:id="rId25"/>
    <sheet name="様式D-1-1_014" sheetId="1646" r:id="rId26"/>
    <sheet name="様式D-1-1_015" sheetId="1647" r:id="rId27"/>
    <sheet name="様式D-1-1_016" sheetId="1648" r:id="rId28"/>
    <sheet name="様式D-1-1_017" sheetId="1649" r:id="rId29"/>
    <sheet name="様式D-1-1_018" sheetId="1650" r:id="rId30"/>
    <sheet name="様式D-1-1_019" sheetId="1651" r:id="rId31"/>
    <sheet name="様式D-1-1_020" sheetId="1652" r:id="rId32"/>
    <sheet name="様式D-1-1_021" sheetId="1653" r:id="rId33"/>
    <sheet name="様式D-1-1_022" sheetId="1654" r:id="rId34"/>
    <sheet name="様式D-1-1_023" sheetId="1655" r:id="rId35"/>
    <sheet name="様式D-1-1_024" sheetId="1656" r:id="rId36"/>
    <sheet name="様式D-1-1_025" sheetId="1657" r:id="rId37"/>
    <sheet name="様式D-1-1_026" sheetId="1658" r:id="rId38"/>
    <sheet name="様式D-1-1_027" sheetId="1659" r:id="rId39"/>
    <sheet name="様式D-1-1_028" sheetId="1660" r:id="rId40"/>
    <sheet name="様式D-1-1_029" sheetId="1661" r:id="rId41"/>
    <sheet name="様式D-1-1_030" sheetId="1662" r:id="rId42"/>
    <sheet name="様式D-1-1_031" sheetId="1663" r:id="rId43"/>
    <sheet name="様式D-1-1_032" sheetId="1664" r:id="rId44"/>
    <sheet name="様式D-1-1_033" sheetId="1665" r:id="rId45"/>
    <sheet name="様式D-1-1_034" sheetId="1666" r:id="rId46"/>
    <sheet name="様式D-1-1_035" sheetId="1667" r:id="rId47"/>
    <sheet name="様式D-1-1_036" sheetId="1668" r:id="rId48"/>
    <sheet name="様式D-1-1_037" sheetId="1669" r:id="rId49"/>
    <sheet name="様式D-1-1_038" sheetId="1670" r:id="rId50"/>
    <sheet name="様式D-1-1_039" sheetId="1671" r:id="rId51"/>
    <sheet name="様式D-1-1_040" sheetId="1672" r:id="rId52"/>
    <sheet name="様式D-1-1_041" sheetId="1673" r:id="rId53"/>
    <sheet name="様式D-1-1_042" sheetId="1674" r:id="rId54"/>
    <sheet name="様式D-1-1_043" sheetId="1675" r:id="rId55"/>
    <sheet name="様式D-1-1_044" sheetId="1676" r:id="rId56"/>
    <sheet name="様式D-1-1_045" sheetId="1677" r:id="rId57"/>
    <sheet name="様式D-1-1_046" sheetId="1678" r:id="rId58"/>
    <sheet name="様式D-1-1_047" sheetId="1679" r:id="rId59"/>
    <sheet name="様式D-1-1_048" sheetId="1680" r:id="rId60"/>
    <sheet name="様式D-1-1_049" sheetId="1681" r:id="rId61"/>
    <sheet name="様式D-1-1_050" sheetId="1682" r:id="rId62"/>
    <sheet name="様式D-1-1_051" sheetId="1683" r:id="rId63"/>
    <sheet name="様式D-1-1_052" sheetId="1684" r:id="rId64"/>
    <sheet name="様式D-1-2" sheetId="1748" r:id="rId65"/>
    <sheet name="様式D-2-1_001" sheetId="1741" r:id="rId66"/>
    <sheet name="様式D-2-1_002" sheetId="1742" r:id="rId67"/>
    <sheet name="様式D-2-1_003" sheetId="1743" r:id="rId68"/>
    <sheet name="様式D-2-1_004" sheetId="1744" r:id="rId69"/>
    <sheet name="様式D-2-1_005" sheetId="1745" r:id="rId70"/>
    <sheet name="様式D-2-1_006" sheetId="1746" r:id="rId71"/>
    <sheet name="様式D-2-1_007" sheetId="1747" r:id="rId72"/>
    <sheet name="様式D-2-1´_001" sheetId="1732" r:id="rId73"/>
    <sheet name="様式D-2-1´_002" sheetId="1733" r:id="rId74"/>
    <sheet name="様式D-2-1´_003" sheetId="1734" r:id="rId75"/>
    <sheet name="様式D-2-1´_004" sheetId="1735" r:id="rId76"/>
    <sheet name="様式D-2-1´_005" sheetId="1736" r:id="rId77"/>
    <sheet name="様式D-2-1´_006" sheetId="1737" r:id="rId78"/>
    <sheet name="様式D-2-1´_007" sheetId="1738" r:id="rId79"/>
    <sheet name="様式D-2-1´_008" sheetId="1739" r:id="rId80"/>
    <sheet name="様式D-2-1´_009" sheetId="1740" r:id="rId81"/>
    <sheet name="様式D-3_PS" sheetId="1687" r:id="rId82"/>
    <sheet name="様式D-3_S001" sheetId="1688" r:id="rId83"/>
    <sheet name="様式D-3_S002" sheetId="1689" r:id="rId84"/>
    <sheet name="様式D-3_S003" sheetId="1690" r:id="rId85"/>
    <sheet name="様式D-3_S004" sheetId="1691" r:id="rId86"/>
    <sheet name="様式D-3_S005" sheetId="1692" r:id="rId87"/>
    <sheet name="様式D-3_S006" sheetId="1693" r:id="rId88"/>
    <sheet name="様式D-3_S007" sheetId="1694" r:id="rId89"/>
    <sheet name="様式D-3_S008" sheetId="1695" r:id="rId90"/>
    <sheet name="様式D-3_S009" sheetId="1696" r:id="rId91"/>
    <sheet name="様式D-3_S010" sheetId="1697" r:id="rId92"/>
    <sheet name="様式D-3_S011" sheetId="1698" r:id="rId93"/>
    <sheet name="様式D-3_S012" sheetId="1699" r:id="rId94"/>
    <sheet name="様式D-3_S013" sheetId="1700" r:id="rId95"/>
    <sheet name="様式D-3_S014" sheetId="1701" r:id="rId96"/>
    <sheet name="様式D-3_S015" sheetId="1702" r:id="rId97"/>
    <sheet name="様式D-3_S016" sheetId="1703" r:id="rId98"/>
    <sheet name="様式D-3_S017" sheetId="1704" r:id="rId99"/>
    <sheet name="様式D-3_S018" sheetId="1705" r:id="rId100"/>
    <sheet name="様式D-3_S019" sheetId="1706" r:id="rId101"/>
    <sheet name="様式D-3_S020" sheetId="1707" r:id="rId102"/>
    <sheet name="様式D-3_S021" sheetId="1708" r:id="rId103"/>
    <sheet name="様式D-3_S022" sheetId="1709" r:id="rId104"/>
    <sheet name="様式D-3_S023" sheetId="1710" r:id="rId105"/>
    <sheet name="様式D-3_S024" sheetId="1711" r:id="rId106"/>
    <sheet name="様式D-3_S025" sheetId="1712" r:id="rId107"/>
    <sheet name="様式D-3_S026" sheetId="1713" r:id="rId108"/>
    <sheet name="様式D-3_S027" sheetId="1714" r:id="rId109"/>
    <sheet name="様式D-3_S028" sheetId="1715" r:id="rId110"/>
    <sheet name="様式D-3_S029" sheetId="1716" r:id="rId111"/>
    <sheet name="様式D-3_S030" sheetId="1717" r:id="rId112"/>
    <sheet name="様式D-3_S031" sheetId="1718" r:id="rId113"/>
    <sheet name="様式D-3_S032" sheetId="1719" r:id="rId114"/>
    <sheet name="様式D-3_S033" sheetId="1720" r:id="rId115"/>
    <sheet name="様式D-3_S034" sheetId="1721" r:id="rId116"/>
    <sheet name="様式D-3_S035" sheetId="1722" r:id="rId117"/>
    <sheet name="様式D-3_S036" sheetId="1723" r:id="rId118"/>
    <sheet name="様式D-3_S037" sheetId="1724" r:id="rId119"/>
    <sheet name="様式D-3_S038" sheetId="1725" r:id="rId120"/>
    <sheet name="様式D-3_S039" sheetId="1726" r:id="rId121"/>
    <sheet name="様式D-3_S040" sheetId="1727" r:id="rId122"/>
    <sheet name="様式D-3_S041" sheetId="1728" r:id="rId123"/>
    <sheet name="様式D-3_S042" sheetId="1729" r:id="rId124"/>
    <sheet name="様式D-3_PE" sheetId="1730" r:id="rId125"/>
    <sheet name="様式E" sheetId="1686" r:id="rId126"/>
    <sheet name="様式F " sheetId="1731" r:id="rId127"/>
    <sheet name="様式G" sheetId="1685" r:id="rId128"/>
  </sheets>
  <externalReferences>
    <externalReference r:id="rId129"/>
  </externalReferences>
  <definedNames>
    <definedName name="_xlnm._FilterDatabase" localSheetId="9" hidden="1">'様式C-1-1'!$A$8:$Y$248</definedName>
    <definedName name="_xlnm.Print_Area" localSheetId="0">'様式A-1'!$B$2:$AB$29</definedName>
    <definedName name="_xlnm.Print_Area" localSheetId="1">'様式A-2'!$B$3:$AN$54</definedName>
    <definedName name="_xlnm.Print_Area" localSheetId="2">'様式A-3'!$B$3:$AI$44</definedName>
    <definedName name="_xlnm.Print_Area" localSheetId="3">様式B_001!$B$2:$AA$33</definedName>
    <definedName name="_xlnm.Print_Area" localSheetId="4">様式B_002!$B$2:$AA$33</definedName>
    <definedName name="_xlnm.Print_Area" localSheetId="5">様式B_003!$B$2:$AA$33</definedName>
    <definedName name="_xlnm.Print_Area" localSheetId="6">様式B_004!$B$2:$AA$33</definedName>
    <definedName name="_xlnm.Print_Area" localSheetId="7">様式B_005!$B$2:$AA$33</definedName>
    <definedName name="_xlnm.Print_Area" localSheetId="8">様式B_006!$B$2:$AA$33</definedName>
    <definedName name="_xlnm.Print_Area" localSheetId="9">'様式C-1-1'!$B$2:$Y$248</definedName>
    <definedName name="_xlnm.Print_Area" localSheetId="10">'様式C-1-2'!$A$1:$X$46</definedName>
    <definedName name="_xlnm.Print_Area" localSheetId="11">'様式C-2'!$B$2:$Z$23</definedName>
    <definedName name="_xlnm.Print_Area" localSheetId="12">'様式D-1-1_001'!$B$2:$W$31</definedName>
    <definedName name="_xlnm.Print_Area" localSheetId="13">'様式D-1-1_002'!$B$2:$W$31</definedName>
    <definedName name="_xlnm.Print_Area" localSheetId="14">'様式D-1-1_003'!$B$2:$W$31</definedName>
    <definedName name="_xlnm.Print_Area" localSheetId="15">'様式D-1-1_004'!$B$2:$W$31</definedName>
    <definedName name="_xlnm.Print_Area" localSheetId="16">'様式D-1-1_005'!$B$2:$W$31</definedName>
    <definedName name="_xlnm.Print_Area" localSheetId="17">'様式D-1-1_006'!$B$2:$W$31</definedName>
    <definedName name="_xlnm.Print_Area" localSheetId="18">'様式D-1-1_007'!$B$2:$W$31</definedName>
    <definedName name="_xlnm.Print_Area" localSheetId="19">'様式D-1-1_008'!$B$2:$W$31</definedName>
    <definedName name="_xlnm.Print_Area" localSheetId="20">'様式D-1-1_009'!$B$2:$W$31</definedName>
    <definedName name="_xlnm.Print_Area" localSheetId="21">'様式D-1-1_010'!$B$2:$W$31</definedName>
    <definedName name="_xlnm.Print_Area" localSheetId="22">'様式D-1-1_011'!$B$2:$W$31</definedName>
    <definedName name="_xlnm.Print_Area" localSheetId="23">'様式D-1-1_012'!$B$2:$W$31</definedName>
    <definedName name="_xlnm.Print_Area" localSheetId="24">'様式D-1-1_013'!$B$2:$W$31</definedName>
    <definedName name="_xlnm.Print_Area" localSheetId="25">'様式D-1-1_014'!$B$2:$W$31</definedName>
    <definedName name="_xlnm.Print_Area" localSheetId="26">'様式D-1-1_015'!$B$2:$W$31</definedName>
    <definedName name="_xlnm.Print_Area" localSheetId="27">'様式D-1-1_016'!$B$2:$W$31</definedName>
    <definedName name="_xlnm.Print_Area" localSheetId="28">'様式D-1-1_017'!$B$2:$W$31</definedName>
    <definedName name="_xlnm.Print_Area" localSheetId="29">'様式D-1-1_018'!$B$2:$W$31</definedName>
    <definedName name="_xlnm.Print_Area" localSheetId="30">'様式D-1-1_019'!$B$2:$W$31</definedName>
    <definedName name="_xlnm.Print_Area" localSheetId="31">'様式D-1-1_020'!$B$2:$W$31</definedName>
    <definedName name="_xlnm.Print_Area" localSheetId="32">'様式D-1-1_021'!$B$2:$W$31</definedName>
    <definedName name="_xlnm.Print_Area" localSheetId="33">'様式D-1-1_022'!$B$2:$W$31</definedName>
    <definedName name="_xlnm.Print_Area" localSheetId="34">'様式D-1-1_023'!$B$2:$W$31</definedName>
    <definedName name="_xlnm.Print_Area" localSheetId="35">'様式D-1-1_024'!$B$2:$W$31</definedName>
    <definedName name="_xlnm.Print_Area" localSheetId="36">'様式D-1-1_025'!$B$2:$W$31</definedName>
    <definedName name="_xlnm.Print_Area" localSheetId="37">'様式D-1-1_026'!$B$2:$W$31</definedName>
    <definedName name="_xlnm.Print_Area" localSheetId="38">'様式D-1-1_027'!$B$2:$W$31</definedName>
    <definedName name="_xlnm.Print_Area" localSheetId="39">'様式D-1-1_028'!$B$2:$W$31</definedName>
    <definedName name="_xlnm.Print_Area" localSheetId="40">'様式D-1-1_029'!$B$2:$W$31</definedName>
    <definedName name="_xlnm.Print_Area" localSheetId="41">'様式D-1-1_030'!$B$2:$W$31</definedName>
    <definedName name="_xlnm.Print_Area" localSheetId="42">'様式D-1-1_031'!$B$2:$W$31</definedName>
    <definedName name="_xlnm.Print_Area" localSheetId="43">'様式D-1-1_032'!$B$2:$W$31</definedName>
    <definedName name="_xlnm.Print_Area" localSheetId="44">'様式D-1-1_033'!$B$2:$W$31</definedName>
    <definedName name="_xlnm.Print_Area" localSheetId="45">'様式D-1-1_034'!$B$2:$W$31</definedName>
    <definedName name="_xlnm.Print_Area" localSheetId="46">'様式D-1-1_035'!$B$2:$W$31</definedName>
    <definedName name="_xlnm.Print_Area" localSheetId="47">'様式D-1-1_036'!$B$2:$W$31</definedName>
    <definedName name="_xlnm.Print_Area" localSheetId="48">'様式D-1-1_037'!$B$2:$W$31</definedName>
    <definedName name="_xlnm.Print_Area" localSheetId="49">'様式D-1-1_038'!$B$2:$W$31</definedName>
    <definedName name="_xlnm.Print_Area" localSheetId="50">'様式D-1-1_039'!$B$2:$W$31</definedName>
    <definedName name="_xlnm.Print_Area" localSheetId="51">'様式D-1-1_040'!$B$2:$W$31</definedName>
    <definedName name="_xlnm.Print_Area" localSheetId="52">'様式D-1-1_041'!$B$2:$W$31</definedName>
    <definedName name="_xlnm.Print_Area" localSheetId="53">'様式D-1-1_042'!$B$2:$W$31</definedName>
    <definedName name="_xlnm.Print_Area" localSheetId="54">'様式D-1-1_043'!$B$2:$W$31</definedName>
    <definedName name="_xlnm.Print_Area" localSheetId="55">'様式D-1-1_044'!$B$2:$W$31</definedName>
    <definedName name="_xlnm.Print_Area" localSheetId="56">'様式D-1-1_045'!$B$2:$W$31</definedName>
    <definedName name="_xlnm.Print_Area" localSheetId="57">'様式D-1-1_046'!$B$2:$W$31</definedName>
    <definedName name="_xlnm.Print_Area" localSheetId="58">'様式D-1-1_047'!$B$2:$W$31</definedName>
    <definedName name="_xlnm.Print_Area" localSheetId="59">'様式D-1-1_048'!$B$2:$W$31</definedName>
    <definedName name="_xlnm.Print_Area" localSheetId="60">'様式D-1-1_049'!$B$2:$W$31</definedName>
    <definedName name="_xlnm.Print_Area" localSheetId="61">'様式D-1-1_050'!$B$2:$W$31</definedName>
    <definedName name="_xlnm.Print_Area" localSheetId="62">'様式D-1-1_051'!$B$2:$W$31</definedName>
    <definedName name="_xlnm.Print_Area" localSheetId="63">'様式D-1-1_052'!$B$2:$W$31</definedName>
    <definedName name="_xlnm.Print_Area" localSheetId="64">'様式D-1-2'!$B$2:$Y$41</definedName>
    <definedName name="_xlnm.Print_Area" localSheetId="65">'様式D-2-1_001'!$B$3:$AI$18</definedName>
    <definedName name="_xlnm.Print_Area" localSheetId="66">'様式D-2-1_002'!$B$3:$AI$18</definedName>
    <definedName name="_xlnm.Print_Area" localSheetId="67">'様式D-2-1_003'!$B$3:$AI$18</definedName>
    <definedName name="_xlnm.Print_Area" localSheetId="68">'様式D-2-1_004'!$B$3:$AI$18</definedName>
    <definedName name="_xlnm.Print_Area" localSheetId="69">'様式D-2-1_005'!$B$3:$AI$18</definedName>
    <definedName name="_xlnm.Print_Area" localSheetId="70">'様式D-2-1_006'!$B$3:$AI$18</definedName>
    <definedName name="_xlnm.Print_Area" localSheetId="71">'様式D-2-1_007'!$B$3:$AI$18</definedName>
    <definedName name="_xlnm.Print_Area" localSheetId="72">'様式D-2-1´_001'!$B$3:$AI$18</definedName>
    <definedName name="_xlnm.Print_Area" localSheetId="73">'様式D-2-1´_002'!$B$3:$AI$18</definedName>
    <definedName name="_xlnm.Print_Area" localSheetId="74">'様式D-2-1´_003'!$B$3:$AI$18</definedName>
    <definedName name="_xlnm.Print_Area" localSheetId="75">'様式D-2-1´_004'!$B$3:$AI$18</definedName>
    <definedName name="_xlnm.Print_Area" localSheetId="76">'様式D-2-1´_005'!$B$3:$AI$18</definedName>
    <definedName name="_xlnm.Print_Area" localSheetId="77">'様式D-2-1´_006'!$B$3:$AI$18</definedName>
    <definedName name="_xlnm.Print_Area" localSheetId="78">'様式D-2-1´_007'!$B$3:$AI$18</definedName>
    <definedName name="_xlnm.Print_Area" localSheetId="79">'様式D-2-1´_008'!$B$3:$AI$18</definedName>
    <definedName name="_xlnm.Print_Area" localSheetId="80">'様式D-2-1´_009'!$B$3:$AI$18</definedName>
    <definedName name="_xlnm.Print_Area" localSheetId="124">'様式D-3_PE'!$A$1:$AO$45</definedName>
    <definedName name="_xlnm.Print_Area" localSheetId="81">'様式D-3_PS'!$A$1:$AO$45</definedName>
    <definedName name="_xlnm.Print_Area" localSheetId="82">'様式D-3_S001'!$A$1:$AO$45</definedName>
    <definedName name="_xlnm.Print_Area" localSheetId="83">'様式D-3_S002'!$A$1:$AO$45</definedName>
    <definedName name="_xlnm.Print_Area" localSheetId="84">'様式D-3_S003'!$A$1:$AO$45</definedName>
    <definedName name="_xlnm.Print_Area" localSheetId="85">'様式D-3_S004'!$A$1:$AO$45</definedName>
    <definedName name="_xlnm.Print_Area" localSheetId="86">'様式D-3_S005'!$A$1:$AO$45</definedName>
    <definedName name="_xlnm.Print_Area" localSheetId="87">'様式D-3_S006'!$A$1:$AO$45</definedName>
    <definedName name="_xlnm.Print_Area" localSheetId="88">'様式D-3_S007'!$A$1:$AO$45</definedName>
    <definedName name="_xlnm.Print_Area" localSheetId="89">'様式D-3_S008'!$A$1:$AO$45</definedName>
    <definedName name="_xlnm.Print_Area" localSheetId="90">'様式D-3_S009'!$A$1:$AO$45</definedName>
    <definedName name="_xlnm.Print_Area" localSheetId="91">'様式D-3_S010'!$A$1:$AO$45</definedName>
    <definedName name="_xlnm.Print_Area" localSheetId="92">'様式D-3_S011'!$A$1:$AO$45</definedName>
    <definedName name="_xlnm.Print_Area" localSheetId="93">'様式D-3_S012'!$A$1:$AO$45</definedName>
    <definedName name="_xlnm.Print_Area" localSheetId="94">'様式D-3_S013'!$A$1:$AO$45</definedName>
    <definedName name="_xlnm.Print_Area" localSheetId="95">'様式D-3_S014'!$A$1:$AO$45</definedName>
    <definedName name="_xlnm.Print_Area" localSheetId="96">'様式D-3_S015'!$A$1:$AO$45</definedName>
    <definedName name="_xlnm.Print_Area" localSheetId="97">'様式D-3_S016'!$A$1:$AO$45</definedName>
    <definedName name="_xlnm.Print_Area" localSheetId="98">'様式D-3_S017'!$A$1:$AO$45</definedName>
    <definedName name="_xlnm.Print_Area" localSheetId="99">'様式D-3_S018'!$A$1:$AO$45</definedName>
    <definedName name="_xlnm.Print_Area" localSheetId="100">'様式D-3_S019'!$A$1:$AO$45</definedName>
    <definedName name="_xlnm.Print_Area" localSheetId="101">'様式D-3_S020'!$A$1:$AO$45</definedName>
    <definedName name="_xlnm.Print_Area" localSheetId="102">'様式D-3_S021'!$A$1:$AO$45</definedName>
    <definedName name="_xlnm.Print_Area" localSheetId="103">'様式D-3_S022'!$A$1:$AO$45</definedName>
    <definedName name="_xlnm.Print_Area" localSheetId="104">'様式D-3_S023'!$A$1:$AO$45</definedName>
    <definedName name="_xlnm.Print_Area" localSheetId="105">'様式D-3_S024'!$A$1:$AO$45</definedName>
    <definedName name="_xlnm.Print_Area" localSheetId="106">'様式D-3_S025'!$A$1:$AO$45</definedName>
    <definedName name="_xlnm.Print_Area" localSheetId="107">'様式D-3_S026'!$A$1:$AO$45</definedName>
    <definedName name="_xlnm.Print_Area" localSheetId="108">'様式D-3_S027'!$A$1:$AO$45</definedName>
    <definedName name="_xlnm.Print_Area" localSheetId="109">'様式D-3_S028'!$A$1:$AO$45</definedName>
    <definedName name="_xlnm.Print_Area" localSheetId="110">'様式D-3_S029'!$A$1:$AO$45</definedName>
    <definedName name="_xlnm.Print_Area" localSheetId="111">'様式D-3_S030'!$A$1:$AO$45</definedName>
    <definedName name="_xlnm.Print_Area" localSheetId="112">'様式D-3_S031'!$A$1:$AO$45</definedName>
    <definedName name="_xlnm.Print_Area" localSheetId="113">'様式D-3_S032'!$A$1:$AO$45</definedName>
    <definedName name="_xlnm.Print_Area" localSheetId="114">'様式D-3_S033'!$A$1:$AO$45</definedName>
    <definedName name="_xlnm.Print_Area" localSheetId="115">'様式D-3_S034'!$A$1:$AO$45</definedName>
    <definedName name="_xlnm.Print_Area" localSheetId="116">'様式D-3_S035'!$A$1:$AO$45</definedName>
    <definedName name="_xlnm.Print_Area" localSheetId="117">'様式D-3_S036'!$A$1:$AO$45</definedName>
    <definedName name="_xlnm.Print_Area" localSheetId="118">'様式D-3_S037'!$A$1:$AO$45</definedName>
    <definedName name="_xlnm.Print_Area" localSheetId="119">'様式D-3_S038'!$A$1:$AO$45</definedName>
    <definedName name="_xlnm.Print_Area" localSheetId="120">'様式D-3_S039'!$A$1:$AO$45</definedName>
    <definedName name="_xlnm.Print_Area" localSheetId="121">'様式D-3_S040'!$A$1:$AO$45</definedName>
    <definedName name="_xlnm.Print_Area" localSheetId="122">'様式D-3_S041'!$A$1:$AO$45</definedName>
    <definedName name="_xlnm.Print_Area" localSheetId="123">'様式D-3_S042'!$A$1:$AO$45</definedName>
    <definedName name="_xlnm.Print_Area" localSheetId="126">'様式F '!$B$1:$AB$91</definedName>
    <definedName name="_xlnm.Print_Area" localSheetId="127">様式G!$A$1:$AA$16</definedName>
    <definedName name="_xlnm.Print_Titles" localSheetId="1">'様式A-2'!$3:$9</definedName>
    <definedName name="_xlnm.Print_Titles" localSheetId="2">'様式A-3'!$3:$5</definedName>
    <definedName name="_xlnm.Print_Titles" localSheetId="9">'様式C-1-1'!$2:$8</definedName>
    <definedName name="_xlnm.Print_Titles" localSheetId="10">'様式C-1-2'!$1:$7</definedName>
    <definedName name="_xlnm.Print_Titles" localSheetId="12">'様式D-1-1_001'!$B:$W,'様式D-1-1_001'!$2:$4</definedName>
    <definedName name="_xlnm.Print_Titles" localSheetId="13">'様式D-1-1_002'!$B:$W,'様式D-1-1_002'!$2:$4</definedName>
    <definedName name="_xlnm.Print_Titles" localSheetId="14">'様式D-1-1_003'!$B:$W,'様式D-1-1_003'!$2:$4</definedName>
    <definedName name="_xlnm.Print_Titles" localSheetId="15">'様式D-1-1_004'!$B:$W,'様式D-1-1_004'!$2:$4</definedName>
    <definedName name="_xlnm.Print_Titles" localSheetId="16">'様式D-1-1_005'!$B:$W,'様式D-1-1_005'!$2:$4</definedName>
    <definedName name="_xlnm.Print_Titles" localSheetId="17">'様式D-1-1_006'!$B:$W,'様式D-1-1_006'!$2:$4</definedName>
    <definedName name="_xlnm.Print_Titles" localSheetId="18">'様式D-1-1_007'!$B:$W,'様式D-1-1_007'!$2:$4</definedName>
    <definedName name="_xlnm.Print_Titles" localSheetId="19">'様式D-1-1_008'!$B:$W,'様式D-1-1_008'!$2:$4</definedName>
    <definedName name="_xlnm.Print_Titles" localSheetId="20">'様式D-1-1_009'!$B:$W,'様式D-1-1_009'!$2:$4</definedName>
    <definedName name="_xlnm.Print_Titles" localSheetId="21">'様式D-1-1_010'!$B:$W,'様式D-1-1_010'!$2:$4</definedName>
    <definedName name="_xlnm.Print_Titles" localSheetId="22">'様式D-1-1_011'!$B:$W,'様式D-1-1_011'!$2:$4</definedName>
    <definedName name="_xlnm.Print_Titles" localSheetId="23">'様式D-1-1_012'!$B:$W,'様式D-1-1_012'!$2:$4</definedName>
    <definedName name="_xlnm.Print_Titles" localSheetId="24">'様式D-1-1_013'!$B:$W,'様式D-1-1_013'!$2:$4</definedName>
    <definedName name="_xlnm.Print_Titles" localSheetId="25">'様式D-1-1_014'!$B:$W,'様式D-1-1_014'!$2:$4</definedName>
    <definedName name="_xlnm.Print_Titles" localSheetId="26">'様式D-1-1_015'!$B:$W,'様式D-1-1_015'!$2:$4</definedName>
    <definedName name="_xlnm.Print_Titles" localSheetId="27">'様式D-1-1_016'!$B:$W,'様式D-1-1_016'!$2:$4</definedName>
    <definedName name="_xlnm.Print_Titles" localSheetId="28">'様式D-1-1_017'!$B:$W,'様式D-1-1_017'!$2:$4</definedName>
    <definedName name="_xlnm.Print_Titles" localSheetId="29">'様式D-1-1_018'!$B:$W,'様式D-1-1_018'!$2:$4</definedName>
    <definedName name="_xlnm.Print_Titles" localSheetId="30">'様式D-1-1_019'!$B:$W,'様式D-1-1_019'!$2:$4</definedName>
    <definedName name="_xlnm.Print_Titles" localSheetId="31">'様式D-1-1_020'!$B:$W,'様式D-1-1_020'!$2:$4</definedName>
    <definedName name="_xlnm.Print_Titles" localSheetId="32">'様式D-1-1_021'!$B:$W,'様式D-1-1_021'!$2:$4</definedName>
    <definedName name="_xlnm.Print_Titles" localSheetId="33">'様式D-1-1_022'!$B:$W,'様式D-1-1_022'!$2:$4</definedName>
    <definedName name="_xlnm.Print_Titles" localSheetId="34">'様式D-1-1_023'!$B:$W,'様式D-1-1_023'!$2:$4</definedName>
    <definedName name="_xlnm.Print_Titles" localSheetId="35">'様式D-1-1_024'!$B:$W,'様式D-1-1_024'!$2:$4</definedName>
    <definedName name="_xlnm.Print_Titles" localSheetId="36">'様式D-1-1_025'!$B:$W,'様式D-1-1_025'!$2:$4</definedName>
    <definedName name="_xlnm.Print_Titles" localSheetId="37">'様式D-1-1_026'!$B:$W,'様式D-1-1_026'!$2:$4</definedName>
    <definedName name="_xlnm.Print_Titles" localSheetId="38">'様式D-1-1_027'!$B:$W,'様式D-1-1_027'!$2:$4</definedName>
    <definedName name="_xlnm.Print_Titles" localSheetId="39">'様式D-1-1_028'!$B:$W,'様式D-1-1_028'!$2:$4</definedName>
    <definedName name="_xlnm.Print_Titles" localSheetId="40">'様式D-1-1_029'!$B:$W,'様式D-1-1_029'!$2:$4</definedName>
    <definedName name="_xlnm.Print_Titles" localSheetId="41">'様式D-1-1_030'!$B:$W,'様式D-1-1_030'!$2:$4</definedName>
    <definedName name="_xlnm.Print_Titles" localSheetId="42">'様式D-1-1_031'!$B:$W,'様式D-1-1_031'!$2:$4</definedName>
    <definedName name="_xlnm.Print_Titles" localSheetId="43">'様式D-1-1_032'!$B:$W,'様式D-1-1_032'!$2:$4</definedName>
    <definedName name="_xlnm.Print_Titles" localSheetId="44">'様式D-1-1_033'!$B:$W,'様式D-1-1_033'!$2:$4</definedName>
    <definedName name="_xlnm.Print_Titles" localSheetId="45">'様式D-1-1_034'!$B:$W,'様式D-1-1_034'!$2:$4</definedName>
    <definedName name="_xlnm.Print_Titles" localSheetId="46">'様式D-1-1_035'!$B:$W,'様式D-1-1_035'!$2:$4</definedName>
    <definedName name="_xlnm.Print_Titles" localSheetId="47">'様式D-1-1_036'!$B:$W,'様式D-1-1_036'!$2:$4</definedName>
    <definedName name="_xlnm.Print_Titles" localSheetId="48">'様式D-1-1_037'!$B:$W,'様式D-1-1_037'!$2:$4</definedName>
    <definedName name="_xlnm.Print_Titles" localSheetId="49">'様式D-1-1_038'!$B:$W,'様式D-1-1_038'!$2:$4</definedName>
    <definedName name="_xlnm.Print_Titles" localSheetId="50">'様式D-1-1_039'!$B:$W,'様式D-1-1_039'!$2:$4</definedName>
    <definedName name="_xlnm.Print_Titles" localSheetId="51">'様式D-1-1_040'!$B:$W,'様式D-1-1_040'!$2:$4</definedName>
    <definedName name="_xlnm.Print_Titles" localSheetId="52">'様式D-1-1_041'!$B:$W,'様式D-1-1_041'!$2:$4</definedName>
    <definedName name="_xlnm.Print_Titles" localSheetId="53">'様式D-1-1_042'!$B:$W,'様式D-1-1_042'!$2:$4</definedName>
    <definedName name="_xlnm.Print_Titles" localSheetId="54">'様式D-1-1_043'!$B:$W,'様式D-1-1_043'!$2:$4</definedName>
    <definedName name="_xlnm.Print_Titles" localSheetId="55">'様式D-1-1_044'!$B:$W,'様式D-1-1_044'!$2:$4</definedName>
    <definedName name="_xlnm.Print_Titles" localSheetId="56">'様式D-1-1_045'!$B:$W,'様式D-1-1_045'!$2:$4</definedName>
    <definedName name="_xlnm.Print_Titles" localSheetId="57">'様式D-1-1_046'!$B:$W,'様式D-1-1_046'!$2:$4</definedName>
    <definedName name="_xlnm.Print_Titles" localSheetId="58">'様式D-1-1_047'!$B:$W,'様式D-1-1_047'!$2:$4</definedName>
    <definedName name="_xlnm.Print_Titles" localSheetId="59">'様式D-1-1_048'!$B:$W,'様式D-1-1_048'!$2:$4</definedName>
    <definedName name="_xlnm.Print_Titles" localSheetId="60">'様式D-1-1_049'!$B:$W,'様式D-1-1_049'!$2:$4</definedName>
    <definedName name="_xlnm.Print_Titles" localSheetId="61">'様式D-1-1_050'!$B:$W,'様式D-1-1_050'!$2:$4</definedName>
    <definedName name="_xlnm.Print_Titles" localSheetId="62">'様式D-1-1_051'!$B:$W,'様式D-1-1_051'!$2:$4</definedName>
    <definedName name="_xlnm.Print_Titles" localSheetId="63">'様式D-1-1_052'!$B:$W,'様式D-1-1_052'!$2:$4</definedName>
    <definedName name="_xlnm.Print_Titles" localSheetId="64">'様式D-1-2'!$B:$Y,'様式D-1-2'!$2:$4</definedName>
    <definedName name="_xlnm.Print_Titles" localSheetId="124">'様式D-3_PE'!$B:$AO,'様式D-3_PE'!$3:$5</definedName>
    <definedName name="_xlnm.Print_Titles" localSheetId="81">'様式D-3_PS'!$B:$AO,'様式D-3_PS'!$3:$5</definedName>
    <definedName name="_xlnm.Print_Titles" localSheetId="82">'様式D-3_S001'!$B:$AO,'様式D-3_S001'!$3:$5</definedName>
    <definedName name="_xlnm.Print_Titles" localSheetId="83">'様式D-3_S002'!$B:$AO,'様式D-3_S002'!$3:$5</definedName>
    <definedName name="_xlnm.Print_Titles" localSheetId="84">'様式D-3_S003'!$B:$AO,'様式D-3_S003'!$3:$5</definedName>
    <definedName name="_xlnm.Print_Titles" localSheetId="85">'様式D-3_S004'!$B:$AO,'様式D-3_S004'!$3:$5</definedName>
    <definedName name="_xlnm.Print_Titles" localSheetId="86">'様式D-3_S005'!$B:$AO,'様式D-3_S005'!$3:$5</definedName>
    <definedName name="_xlnm.Print_Titles" localSheetId="87">'様式D-3_S006'!$B:$AO,'様式D-3_S006'!$3:$5</definedName>
    <definedName name="_xlnm.Print_Titles" localSheetId="88">'様式D-3_S007'!$B:$AO,'様式D-3_S007'!$3:$5</definedName>
    <definedName name="_xlnm.Print_Titles" localSheetId="89">'様式D-3_S008'!$B:$AO,'様式D-3_S008'!$3:$5</definedName>
    <definedName name="_xlnm.Print_Titles" localSheetId="90">'様式D-3_S009'!$B:$AO,'様式D-3_S009'!$3:$5</definedName>
    <definedName name="_xlnm.Print_Titles" localSheetId="91">'様式D-3_S010'!$B:$AO,'様式D-3_S010'!$3:$5</definedName>
    <definedName name="_xlnm.Print_Titles" localSheetId="92">'様式D-3_S011'!$B:$AO,'様式D-3_S011'!$3:$5</definedName>
    <definedName name="_xlnm.Print_Titles" localSheetId="93">'様式D-3_S012'!$B:$AO,'様式D-3_S012'!$3:$5</definedName>
    <definedName name="_xlnm.Print_Titles" localSheetId="94">'様式D-3_S013'!$B:$AO,'様式D-3_S013'!$3:$5</definedName>
    <definedName name="_xlnm.Print_Titles" localSheetId="95">'様式D-3_S014'!$B:$AO,'様式D-3_S014'!$3:$5</definedName>
    <definedName name="_xlnm.Print_Titles" localSheetId="96">'様式D-3_S015'!$B:$AO,'様式D-3_S015'!$3:$5</definedName>
    <definedName name="_xlnm.Print_Titles" localSheetId="97">'様式D-3_S016'!$B:$AO,'様式D-3_S016'!$3:$5</definedName>
    <definedName name="_xlnm.Print_Titles" localSheetId="98">'様式D-3_S017'!$B:$AO,'様式D-3_S017'!$3:$5</definedName>
    <definedName name="_xlnm.Print_Titles" localSheetId="99">'様式D-3_S018'!$B:$AO,'様式D-3_S018'!$3:$5</definedName>
    <definedName name="_xlnm.Print_Titles" localSheetId="100">'様式D-3_S019'!$B:$AO,'様式D-3_S019'!$3:$5</definedName>
    <definedName name="_xlnm.Print_Titles" localSheetId="101">'様式D-3_S020'!$B:$AO,'様式D-3_S020'!$3:$5</definedName>
    <definedName name="_xlnm.Print_Titles" localSheetId="102">'様式D-3_S021'!$B:$AO,'様式D-3_S021'!$3:$5</definedName>
    <definedName name="_xlnm.Print_Titles" localSheetId="103">'様式D-3_S022'!$B:$AO,'様式D-3_S022'!$3:$5</definedName>
    <definedName name="_xlnm.Print_Titles" localSheetId="104">'様式D-3_S023'!$B:$AO,'様式D-3_S023'!$3:$5</definedName>
    <definedName name="_xlnm.Print_Titles" localSheetId="105">'様式D-3_S024'!$B:$AO,'様式D-3_S024'!$3:$5</definedName>
    <definedName name="_xlnm.Print_Titles" localSheetId="106">'様式D-3_S025'!$B:$AO,'様式D-3_S025'!$3:$5</definedName>
    <definedName name="_xlnm.Print_Titles" localSheetId="107">'様式D-3_S026'!$B:$AO,'様式D-3_S026'!$3:$5</definedName>
    <definedName name="_xlnm.Print_Titles" localSheetId="108">'様式D-3_S027'!$B:$AO,'様式D-3_S027'!$3:$5</definedName>
    <definedName name="_xlnm.Print_Titles" localSheetId="109">'様式D-3_S028'!$B:$AO,'様式D-3_S028'!$3:$5</definedName>
    <definedName name="_xlnm.Print_Titles" localSheetId="110">'様式D-3_S029'!$B:$AO,'様式D-3_S029'!$3:$5</definedName>
    <definedName name="_xlnm.Print_Titles" localSheetId="111">'様式D-3_S030'!$B:$AO,'様式D-3_S030'!$3:$5</definedName>
    <definedName name="_xlnm.Print_Titles" localSheetId="112">'様式D-3_S031'!$B:$AO,'様式D-3_S031'!$3:$5</definedName>
    <definedName name="_xlnm.Print_Titles" localSheetId="113">'様式D-3_S032'!$B:$AO,'様式D-3_S032'!$3:$5</definedName>
    <definedName name="_xlnm.Print_Titles" localSheetId="114">'様式D-3_S033'!$B:$AO,'様式D-3_S033'!$3:$5</definedName>
    <definedName name="_xlnm.Print_Titles" localSheetId="115">'様式D-3_S034'!$B:$AO,'様式D-3_S034'!$3:$5</definedName>
    <definedName name="_xlnm.Print_Titles" localSheetId="116">'様式D-3_S035'!$B:$AO,'様式D-3_S035'!$3:$5</definedName>
    <definedName name="_xlnm.Print_Titles" localSheetId="117">'様式D-3_S036'!$B:$AO,'様式D-3_S036'!$3:$5</definedName>
    <definedName name="_xlnm.Print_Titles" localSheetId="118">'様式D-3_S037'!$B:$AO,'様式D-3_S037'!$3:$5</definedName>
    <definedName name="_xlnm.Print_Titles" localSheetId="119">'様式D-3_S038'!$B:$AO,'様式D-3_S038'!$3:$5</definedName>
    <definedName name="_xlnm.Print_Titles" localSheetId="120">'様式D-3_S039'!$B:$AO,'様式D-3_S039'!$3:$5</definedName>
    <definedName name="_xlnm.Print_Titles" localSheetId="121">'様式D-3_S040'!$B:$AO,'様式D-3_S040'!$3:$5</definedName>
    <definedName name="_xlnm.Print_Titles" localSheetId="122">'様式D-3_S041'!$B:$AO,'様式D-3_S041'!$3:$5</definedName>
    <definedName name="_xlnm.Print_Titles" localSheetId="123">'様式D-3_S042'!$B:$AO,'様式D-3_S042'!$3:$5</definedName>
    <definedName name="_xlnm.Print_Titles" localSheetId="126">'様式F '!$1:$9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様式B_003!$B$20:$Z$29</definedName>
    <definedName name="Z_D77EBD73_782E_4A63_AC37_29D349B4D009_.wvu.PrintArea" localSheetId="6" hidden="1">様式B_004!$B$20:$Z$29</definedName>
    <definedName name="Z_D77EBD73_782E_4A63_AC37_29D349B4D009_.wvu.PrintArea" localSheetId="7" hidden="1">様式B_005!$B$20:$Z$29</definedName>
    <definedName name="Z_D77EBD73_782E_4A63_AC37_29D349B4D009_.wvu.PrintArea" localSheetId="8" hidden="1">様式B_006!$B$20:$Z$29</definedName>
    <definedName name="Z_D77EBD73_782E_4A63_AC37_29D349B4D009_.wvu.PrintArea" localSheetId="9" hidden="1">'様式C-1-1'!$B$2:$X$246</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65" hidden="1">'様式D-2-1_001'!$B$3:$AI$18</definedName>
    <definedName name="Z_D77EBD73_782E_4A63_AC37_29D349B4D009_.wvu.PrintArea" localSheetId="66" hidden="1">'様式D-2-1_002'!$B$3:$AI$18</definedName>
    <definedName name="Z_D77EBD73_782E_4A63_AC37_29D349B4D009_.wvu.PrintArea" localSheetId="67" hidden="1">'様式D-2-1_003'!$B$3:$AI$18</definedName>
    <definedName name="Z_D77EBD73_782E_4A63_AC37_29D349B4D009_.wvu.PrintArea" localSheetId="68" hidden="1">'様式D-2-1_004'!$B$3:$AI$18</definedName>
    <definedName name="Z_D77EBD73_782E_4A63_AC37_29D349B4D009_.wvu.PrintArea" localSheetId="69" hidden="1">'様式D-2-1_005'!$B$3:$AI$18</definedName>
    <definedName name="Z_D77EBD73_782E_4A63_AC37_29D349B4D009_.wvu.PrintArea" localSheetId="70" hidden="1">'様式D-2-1_006'!$B$3:$AI$18</definedName>
    <definedName name="Z_D77EBD73_782E_4A63_AC37_29D349B4D009_.wvu.PrintArea" localSheetId="71" hidden="1">'様式D-2-1_007'!$B$3:$AI$18</definedName>
    <definedName name="Z_D77EBD73_782E_4A63_AC37_29D349B4D009_.wvu.PrintArea" localSheetId="72" hidden="1">'様式D-2-1´_001'!$B$3:$AI$18</definedName>
    <definedName name="Z_D77EBD73_782E_4A63_AC37_29D349B4D009_.wvu.PrintArea" localSheetId="73" hidden="1">'様式D-2-1´_002'!$B$3:$AI$18</definedName>
    <definedName name="Z_D77EBD73_782E_4A63_AC37_29D349B4D009_.wvu.PrintArea" localSheetId="74" hidden="1">'様式D-2-1´_003'!$B$3:$AI$18</definedName>
    <definedName name="Z_D77EBD73_782E_4A63_AC37_29D349B4D009_.wvu.PrintArea" localSheetId="75" hidden="1">'様式D-2-1´_004'!$B$3:$AI$18</definedName>
    <definedName name="Z_D77EBD73_782E_4A63_AC37_29D349B4D009_.wvu.PrintArea" localSheetId="76" hidden="1">'様式D-2-1´_005'!$B$3:$AI$18</definedName>
    <definedName name="Z_D77EBD73_782E_4A63_AC37_29D349B4D009_.wvu.PrintArea" localSheetId="77" hidden="1">'様式D-2-1´_006'!$B$3:$AI$18</definedName>
    <definedName name="Z_D77EBD73_782E_4A63_AC37_29D349B4D009_.wvu.PrintArea" localSheetId="78" hidden="1">'様式D-2-1´_007'!$B$3:$AI$18</definedName>
    <definedName name="Z_D77EBD73_782E_4A63_AC37_29D349B4D009_.wvu.PrintArea" localSheetId="79" hidden="1">'様式D-2-1´_008'!$B$3:$AI$18</definedName>
    <definedName name="Z_D77EBD73_782E_4A63_AC37_29D349B4D009_.wvu.PrintArea" localSheetId="80" hidden="1">'様式D-2-1´_009'!$B$3:$AI$18</definedName>
    <definedName name="Z_D77EBD73_782E_4A63_AC37_29D349B4D009_.wvu.PrintArea" localSheetId="124" hidden="1">'様式D-3_PE'!$B$3:$AO$47</definedName>
    <definedName name="Z_D77EBD73_782E_4A63_AC37_29D349B4D009_.wvu.PrintArea" localSheetId="81" hidden="1">'様式D-3_PS'!$B$3:$AO$47</definedName>
    <definedName name="Z_D77EBD73_782E_4A63_AC37_29D349B4D009_.wvu.PrintArea" localSheetId="82" hidden="1">'様式D-3_S001'!$B$3:$AO$47</definedName>
    <definedName name="Z_D77EBD73_782E_4A63_AC37_29D349B4D009_.wvu.PrintArea" localSheetId="83" hidden="1">'様式D-3_S002'!$B$3:$AO$47</definedName>
    <definedName name="Z_D77EBD73_782E_4A63_AC37_29D349B4D009_.wvu.PrintArea" localSheetId="84" hidden="1">'様式D-3_S003'!$B$3:$AO$47</definedName>
    <definedName name="Z_D77EBD73_782E_4A63_AC37_29D349B4D009_.wvu.PrintArea" localSheetId="85" hidden="1">'様式D-3_S004'!$B$3:$AO$47</definedName>
    <definedName name="Z_D77EBD73_782E_4A63_AC37_29D349B4D009_.wvu.PrintArea" localSheetId="86" hidden="1">'様式D-3_S005'!$B$3:$AO$47</definedName>
    <definedName name="Z_D77EBD73_782E_4A63_AC37_29D349B4D009_.wvu.PrintArea" localSheetId="87" hidden="1">'様式D-3_S006'!$B$3:$AO$47</definedName>
    <definedName name="Z_D77EBD73_782E_4A63_AC37_29D349B4D009_.wvu.PrintArea" localSheetId="88" hidden="1">'様式D-3_S007'!$B$3:$AO$47</definedName>
    <definedName name="Z_D77EBD73_782E_4A63_AC37_29D349B4D009_.wvu.PrintArea" localSheetId="89" hidden="1">'様式D-3_S008'!$B$3:$AO$47</definedName>
    <definedName name="Z_D77EBD73_782E_4A63_AC37_29D349B4D009_.wvu.PrintArea" localSheetId="90" hidden="1">'様式D-3_S009'!$B$3:$AO$47</definedName>
    <definedName name="Z_D77EBD73_782E_4A63_AC37_29D349B4D009_.wvu.PrintArea" localSheetId="91" hidden="1">'様式D-3_S010'!$B$3:$AO$47</definedName>
    <definedName name="Z_D77EBD73_782E_4A63_AC37_29D349B4D009_.wvu.PrintArea" localSheetId="92" hidden="1">'様式D-3_S011'!$B$3:$AO$47</definedName>
    <definedName name="Z_D77EBD73_782E_4A63_AC37_29D349B4D009_.wvu.PrintArea" localSheetId="93" hidden="1">'様式D-3_S012'!$B$3:$AO$47</definedName>
    <definedName name="Z_D77EBD73_782E_4A63_AC37_29D349B4D009_.wvu.PrintArea" localSheetId="94" hidden="1">'様式D-3_S013'!$B$3:$AO$47</definedName>
    <definedName name="Z_D77EBD73_782E_4A63_AC37_29D349B4D009_.wvu.PrintArea" localSheetId="95" hidden="1">'様式D-3_S014'!$B$3:$AO$47</definedName>
    <definedName name="Z_D77EBD73_782E_4A63_AC37_29D349B4D009_.wvu.PrintArea" localSheetId="96" hidden="1">'様式D-3_S015'!$B$3:$AO$47</definedName>
    <definedName name="Z_D77EBD73_782E_4A63_AC37_29D349B4D009_.wvu.PrintArea" localSheetId="97" hidden="1">'様式D-3_S016'!$B$3:$AO$47</definedName>
    <definedName name="Z_D77EBD73_782E_4A63_AC37_29D349B4D009_.wvu.PrintArea" localSheetId="98" hidden="1">'様式D-3_S017'!$B$3:$AO$47</definedName>
    <definedName name="Z_D77EBD73_782E_4A63_AC37_29D349B4D009_.wvu.PrintArea" localSheetId="99" hidden="1">'様式D-3_S018'!$B$3:$AO$47</definedName>
    <definedName name="Z_D77EBD73_782E_4A63_AC37_29D349B4D009_.wvu.PrintArea" localSheetId="100" hidden="1">'様式D-3_S019'!$B$3:$AO$47</definedName>
    <definedName name="Z_D77EBD73_782E_4A63_AC37_29D349B4D009_.wvu.PrintArea" localSheetId="101" hidden="1">'様式D-3_S020'!$B$3:$AO$47</definedName>
    <definedName name="Z_D77EBD73_782E_4A63_AC37_29D349B4D009_.wvu.PrintArea" localSheetId="102" hidden="1">'様式D-3_S021'!$B$3:$AO$47</definedName>
    <definedName name="Z_D77EBD73_782E_4A63_AC37_29D349B4D009_.wvu.PrintArea" localSheetId="103" hidden="1">'様式D-3_S022'!$B$3:$AO$47</definedName>
    <definedName name="Z_D77EBD73_782E_4A63_AC37_29D349B4D009_.wvu.PrintArea" localSheetId="104" hidden="1">'様式D-3_S023'!$B$3:$AO$47</definedName>
    <definedName name="Z_D77EBD73_782E_4A63_AC37_29D349B4D009_.wvu.PrintArea" localSheetId="105" hidden="1">'様式D-3_S024'!$B$3:$AO$47</definedName>
    <definedName name="Z_D77EBD73_782E_4A63_AC37_29D349B4D009_.wvu.PrintArea" localSheetId="106" hidden="1">'様式D-3_S025'!$B$3:$AO$47</definedName>
    <definedName name="Z_D77EBD73_782E_4A63_AC37_29D349B4D009_.wvu.PrintArea" localSheetId="107" hidden="1">'様式D-3_S026'!$B$3:$AO$47</definedName>
    <definedName name="Z_D77EBD73_782E_4A63_AC37_29D349B4D009_.wvu.PrintArea" localSheetId="108" hidden="1">'様式D-3_S027'!$B$3:$AO$47</definedName>
    <definedName name="Z_D77EBD73_782E_4A63_AC37_29D349B4D009_.wvu.PrintArea" localSheetId="109" hidden="1">'様式D-3_S028'!$B$3:$AO$47</definedName>
    <definedName name="Z_D77EBD73_782E_4A63_AC37_29D349B4D009_.wvu.PrintArea" localSheetId="110" hidden="1">'様式D-3_S029'!$B$3:$AO$47</definedName>
    <definedName name="Z_D77EBD73_782E_4A63_AC37_29D349B4D009_.wvu.PrintArea" localSheetId="111" hidden="1">'様式D-3_S030'!$B$3:$AO$47</definedName>
    <definedName name="Z_D77EBD73_782E_4A63_AC37_29D349B4D009_.wvu.PrintArea" localSheetId="112" hidden="1">'様式D-3_S031'!$B$3:$AO$47</definedName>
    <definedName name="Z_D77EBD73_782E_4A63_AC37_29D349B4D009_.wvu.PrintArea" localSheetId="113" hidden="1">'様式D-3_S032'!$B$3:$AO$47</definedName>
    <definedName name="Z_D77EBD73_782E_4A63_AC37_29D349B4D009_.wvu.PrintArea" localSheetId="114" hidden="1">'様式D-3_S033'!$B$3:$AO$47</definedName>
    <definedName name="Z_D77EBD73_782E_4A63_AC37_29D349B4D009_.wvu.PrintArea" localSheetId="115" hidden="1">'様式D-3_S034'!$B$3:$AO$47</definedName>
    <definedName name="Z_D77EBD73_782E_4A63_AC37_29D349B4D009_.wvu.PrintArea" localSheetId="116" hidden="1">'様式D-3_S035'!$B$3:$AO$47</definedName>
    <definedName name="Z_D77EBD73_782E_4A63_AC37_29D349B4D009_.wvu.PrintArea" localSheetId="117" hidden="1">'様式D-3_S036'!$B$3:$AO$47</definedName>
    <definedName name="Z_D77EBD73_782E_4A63_AC37_29D349B4D009_.wvu.PrintArea" localSheetId="118" hidden="1">'様式D-3_S037'!$B$3:$AO$47</definedName>
    <definedName name="Z_D77EBD73_782E_4A63_AC37_29D349B4D009_.wvu.PrintArea" localSheetId="119" hidden="1">'様式D-3_S038'!$B$3:$AO$47</definedName>
    <definedName name="Z_D77EBD73_782E_4A63_AC37_29D349B4D009_.wvu.PrintArea" localSheetId="120" hidden="1">'様式D-3_S039'!$B$3:$AO$47</definedName>
    <definedName name="Z_D77EBD73_782E_4A63_AC37_29D349B4D009_.wvu.PrintArea" localSheetId="121" hidden="1">'様式D-3_S040'!$B$3:$AO$47</definedName>
    <definedName name="Z_D77EBD73_782E_4A63_AC37_29D349B4D009_.wvu.PrintArea" localSheetId="122" hidden="1">'様式D-3_S041'!$B$3:$AO$47</definedName>
    <definedName name="Z_D77EBD73_782E_4A63_AC37_29D349B4D009_.wvu.PrintArea" localSheetId="123" hidden="1">'様式D-3_S042'!$B$3:$AO$47</definedName>
    <definedName name="Z_D77EBD73_782E_4A63_AC37_29D349B4D009_.wvu.PrintArea" localSheetId="127" hidden="1">様式G!$B$2:$Z$16</definedName>
    <definedName name="その他">#REF!</definedName>
    <definedName name="その他施設">#REF!</definedName>
    <definedName name="トンネル工法">'[1](参考)リスト'!$C$6:$C$11</definedName>
    <definedName name="換気施設">#REF!</definedName>
    <definedName name="坑門">#REF!</definedName>
    <definedName name="照明施設">#REF!</definedName>
    <definedName name="措置後判定">#REF!</definedName>
    <definedName name="天井板">#REF!</definedName>
    <definedName name="内装板">#REF!</definedName>
    <definedName name="非常用施設">#REF!</definedName>
    <definedName name="附属物応急措置後〇">'[1]入力シート(附属物)'!$R$7:$R$7</definedName>
    <definedName name="部位本体">#REF!</definedName>
    <definedName name="覆工">#REF!</definedName>
    <definedName name="変状区分">#REF!</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760" l="1"/>
  <c r="E5" i="1760"/>
  <c r="AF4" i="1760"/>
  <c r="W4" i="1760"/>
  <c r="M4" i="1760"/>
  <c r="E4" i="1760"/>
  <c r="M5" i="1759"/>
  <c r="E5" i="1759"/>
  <c r="AI4" i="1759"/>
  <c r="Y4" i="1759"/>
  <c r="M4" i="1759"/>
  <c r="E4" i="1759"/>
  <c r="AF8" i="1758"/>
  <c r="AE8" i="1758"/>
  <c r="AG8" i="1758" s="1"/>
  <c r="AH8" i="1758" s="1"/>
  <c r="AI8" i="1758" s="1"/>
  <c r="AE7" i="1758"/>
  <c r="K86" i="1731"/>
  <c r="AB85" i="1731"/>
  <c r="AA85" i="1731"/>
  <c r="Z85" i="1731"/>
  <c r="Y85" i="1731"/>
  <c r="X85" i="1731"/>
  <c r="W85" i="1731"/>
  <c r="V85" i="1731"/>
  <c r="U85" i="1731"/>
  <c r="T85" i="1731"/>
  <c r="S85" i="1731"/>
  <c r="R85" i="1731"/>
  <c r="Q85" i="1731"/>
  <c r="P85" i="1731"/>
  <c r="O85" i="1731"/>
  <c r="O86" i="1731" s="1"/>
  <c r="N85" i="1731"/>
  <c r="M85" i="1731"/>
  <c r="L85" i="1731"/>
  <c r="K85" i="1731"/>
  <c r="J85" i="1731"/>
  <c r="I85" i="1731"/>
  <c r="H85" i="1731"/>
  <c r="G85" i="1731"/>
  <c r="G86" i="1731" s="1"/>
  <c r="F85" i="1731"/>
  <c r="E85" i="1731"/>
  <c r="AJ37" i="1730"/>
  <c r="AI37" i="1730"/>
  <c r="AH37" i="1730"/>
  <c r="AG37" i="1730"/>
  <c r="AF37" i="1730"/>
  <c r="AE37" i="1730"/>
  <c r="AD37" i="1730"/>
  <c r="AC37" i="1730"/>
  <c r="AB37" i="1730"/>
  <c r="BB5" i="1730" s="1"/>
  <c r="AA37" i="1730"/>
  <c r="BA5" i="1730" s="1"/>
  <c r="Z37" i="1730"/>
  <c r="AZ5" i="1730" s="1"/>
  <c r="Y37" i="1730"/>
  <c r="BM5" i="1730" s="1"/>
  <c r="AJ35" i="1730"/>
  <c r="BV5" i="1730" s="1"/>
  <c r="AI35" i="1730"/>
  <c r="AH35" i="1730"/>
  <c r="AG35" i="1730"/>
  <c r="AF35" i="1730"/>
  <c r="AE35" i="1730"/>
  <c r="AD35" i="1730"/>
  <c r="AC35" i="1730"/>
  <c r="AQ34" i="1730"/>
  <c r="AQ33" i="1730"/>
  <c r="AQ32" i="1730"/>
  <c r="AQ31" i="1730"/>
  <c r="AQ30" i="1730"/>
  <c r="AQ29" i="1730"/>
  <c r="AQ28" i="1730"/>
  <c r="AQ27" i="1730"/>
  <c r="AQ26" i="1730"/>
  <c r="AQ25" i="1730"/>
  <c r="AQ24" i="1730"/>
  <c r="AQ23" i="1730"/>
  <c r="AQ22" i="1730"/>
  <c r="AQ21" i="1730"/>
  <c r="AQ20" i="1730"/>
  <c r="AQ19" i="1730"/>
  <c r="AQ18" i="1730"/>
  <c r="AQ17" i="1730"/>
  <c r="AQ16" i="1730"/>
  <c r="AQ15" i="1730"/>
  <c r="AQ14" i="1730"/>
  <c r="AQ13" i="1730"/>
  <c r="AQ12" i="1730"/>
  <c r="AQ11" i="1730"/>
  <c r="BU5" i="1730"/>
  <c r="BT5" i="1730"/>
  <c r="BS5" i="1730"/>
  <c r="BR5" i="1730"/>
  <c r="BQ5" i="1730"/>
  <c r="BP5" i="1730"/>
  <c r="BO5" i="1730"/>
  <c r="BJ5" i="1730"/>
  <c r="BI5" i="1730"/>
  <c r="BH5" i="1730"/>
  <c r="BG5" i="1730"/>
  <c r="BF5" i="1730"/>
  <c r="BE5" i="1730"/>
  <c r="BD5" i="1730"/>
  <c r="BC5" i="1730"/>
  <c r="AX5" i="1730"/>
  <c r="AW5" i="1730"/>
  <c r="AV5" i="1730"/>
  <c r="AJ37" i="1729"/>
  <c r="AI37" i="1729"/>
  <c r="AH37" i="1729"/>
  <c r="BH5" i="1729" s="1"/>
  <c r="AG37" i="1729"/>
  <c r="BG5" i="1729" s="1"/>
  <c r="AF37" i="1729"/>
  <c r="BF5" i="1729" s="1"/>
  <c r="AE37" i="1729"/>
  <c r="BE5" i="1729" s="1"/>
  <c r="AD37" i="1729"/>
  <c r="BD5" i="1729" s="1"/>
  <c r="AC37" i="1729"/>
  <c r="BC5" i="1729" s="1"/>
  <c r="AB37" i="1729"/>
  <c r="BB5" i="1729" s="1"/>
  <c r="AA37" i="1729"/>
  <c r="BA5" i="1729" s="1"/>
  <c r="Z37" i="1729"/>
  <c r="Y37" i="1729"/>
  <c r="AJ35" i="1729"/>
  <c r="AI35" i="1729"/>
  <c r="AH35" i="1729"/>
  <c r="AG35" i="1729"/>
  <c r="AF35" i="1729"/>
  <c r="AE35" i="1729"/>
  <c r="AD35" i="1729"/>
  <c r="AC35" i="1729"/>
  <c r="AQ34" i="1729"/>
  <c r="AQ33" i="1729"/>
  <c r="AQ32" i="1729"/>
  <c r="AQ31" i="1729"/>
  <c r="AQ30" i="1729"/>
  <c r="AQ29" i="1729"/>
  <c r="AQ28" i="1729"/>
  <c r="AQ27" i="1729"/>
  <c r="AQ26" i="1729"/>
  <c r="AQ25" i="1729"/>
  <c r="AQ24" i="1729"/>
  <c r="AQ23" i="1729"/>
  <c r="AQ22" i="1729"/>
  <c r="AQ21" i="1729"/>
  <c r="AQ20" i="1729"/>
  <c r="AQ19" i="1729"/>
  <c r="AQ18" i="1729"/>
  <c r="AQ17" i="1729"/>
  <c r="AQ16" i="1729"/>
  <c r="AQ15" i="1729"/>
  <c r="AQ14" i="1729"/>
  <c r="AQ13" i="1729"/>
  <c r="AQ12" i="1729"/>
  <c r="AQ11" i="1729"/>
  <c r="BV5" i="1729"/>
  <c r="BU5" i="1729"/>
  <c r="BT5" i="1729"/>
  <c r="BS5" i="1729"/>
  <c r="BR5" i="1729"/>
  <c r="BQ5" i="1729"/>
  <c r="BP5" i="1729"/>
  <c r="BO5" i="1729"/>
  <c r="BL5" i="1729"/>
  <c r="BK5" i="1729"/>
  <c r="BJ5" i="1729"/>
  <c r="BI5" i="1729"/>
  <c r="AZ5" i="1729"/>
  <c r="AY5" i="1729"/>
  <c r="AX5" i="1729"/>
  <c r="AW5" i="1729"/>
  <c r="AV5" i="1729"/>
  <c r="AJ37" i="1728"/>
  <c r="AI37" i="1728"/>
  <c r="AH37" i="1728"/>
  <c r="BH5" i="1728" s="1"/>
  <c r="AG37" i="1728"/>
  <c r="AF37" i="1728"/>
  <c r="BF5" i="1728" s="1"/>
  <c r="AE37" i="1728"/>
  <c r="AD37" i="1728"/>
  <c r="AC37" i="1728"/>
  <c r="AB37" i="1728"/>
  <c r="BB5" i="1728" s="1"/>
  <c r="AA37" i="1728"/>
  <c r="BA5" i="1728" s="1"/>
  <c r="Z37" i="1728"/>
  <c r="Y37" i="1728"/>
  <c r="BK5" i="1728" s="1"/>
  <c r="AJ35" i="1728"/>
  <c r="AI35" i="1728"/>
  <c r="AH35" i="1728"/>
  <c r="AG35" i="1728"/>
  <c r="AF35" i="1728"/>
  <c r="BR5" i="1728" s="1"/>
  <c r="AE35" i="1728"/>
  <c r="AD35" i="1728"/>
  <c r="AC35" i="1728"/>
  <c r="AQ34" i="1728"/>
  <c r="AQ33" i="1728"/>
  <c r="AQ32" i="1728"/>
  <c r="AQ31" i="1728"/>
  <c r="AQ30" i="1728"/>
  <c r="AQ29" i="1728"/>
  <c r="AQ28" i="1728"/>
  <c r="AQ27" i="1728"/>
  <c r="AQ26" i="1728"/>
  <c r="AQ25" i="1728"/>
  <c r="AQ24" i="1728"/>
  <c r="AQ23" i="1728"/>
  <c r="AQ22" i="1728"/>
  <c r="AQ21" i="1728"/>
  <c r="AQ20" i="1728"/>
  <c r="AQ19" i="1728"/>
  <c r="AQ18" i="1728"/>
  <c r="AQ17" i="1728"/>
  <c r="AQ16" i="1728"/>
  <c r="AQ15" i="1728"/>
  <c r="AQ14" i="1728"/>
  <c r="AQ13" i="1728"/>
  <c r="AQ12" i="1728"/>
  <c r="AQ11" i="1728"/>
  <c r="BV5" i="1728"/>
  <c r="BU5" i="1728"/>
  <c r="BT5" i="1728"/>
  <c r="BS5" i="1728"/>
  <c r="BQ5" i="1728"/>
  <c r="BP5" i="1728"/>
  <c r="BO5" i="1728"/>
  <c r="BJ5" i="1728"/>
  <c r="BI5" i="1728"/>
  <c r="BG5" i="1728"/>
  <c r="BE5" i="1728"/>
  <c r="BD5" i="1728"/>
  <c r="BC5" i="1728"/>
  <c r="AZ5" i="1728"/>
  <c r="AX5" i="1728"/>
  <c r="AW5" i="1728"/>
  <c r="AV5" i="1728"/>
  <c r="AJ37" i="1727"/>
  <c r="AI37" i="1727"/>
  <c r="BI5" i="1727" s="1"/>
  <c r="AH37" i="1727"/>
  <c r="BH5" i="1727" s="1"/>
  <c r="AG37" i="1727"/>
  <c r="AF37" i="1727"/>
  <c r="BF5" i="1727" s="1"/>
  <c r="AE37" i="1727"/>
  <c r="BE5" i="1727" s="1"/>
  <c r="AD37" i="1727"/>
  <c r="BD5" i="1727" s="1"/>
  <c r="AC37" i="1727"/>
  <c r="BC5" i="1727" s="1"/>
  <c r="AB37" i="1727"/>
  <c r="BB5" i="1727" s="1"/>
  <c r="AA37" i="1727"/>
  <c r="Z37" i="1727"/>
  <c r="Y37" i="1727"/>
  <c r="AY5" i="1727" s="1"/>
  <c r="AJ35" i="1727"/>
  <c r="AI35" i="1727"/>
  <c r="AH35" i="1727"/>
  <c r="AG35" i="1727"/>
  <c r="AF35" i="1727"/>
  <c r="AE35" i="1727"/>
  <c r="AD35" i="1727"/>
  <c r="BP5" i="1727" s="1"/>
  <c r="AC35" i="1727"/>
  <c r="AQ34" i="1727"/>
  <c r="AQ33" i="1727"/>
  <c r="AQ32" i="1727"/>
  <c r="AQ31" i="1727"/>
  <c r="AQ30" i="1727"/>
  <c r="AQ29" i="1727"/>
  <c r="AQ28" i="1727"/>
  <c r="AQ27" i="1727"/>
  <c r="AQ26" i="1727"/>
  <c r="AQ25" i="1727"/>
  <c r="AQ24" i="1727"/>
  <c r="AQ23" i="1727"/>
  <c r="AQ22" i="1727"/>
  <c r="AQ21" i="1727"/>
  <c r="AQ20" i="1727"/>
  <c r="AQ19" i="1727"/>
  <c r="AQ18" i="1727"/>
  <c r="AQ17" i="1727"/>
  <c r="AQ16" i="1727"/>
  <c r="AQ15" i="1727"/>
  <c r="AQ14" i="1727"/>
  <c r="AQ13" i="1727"/>
  <c r="AQ12" i="1727"/>
  <c r="AQ11" i="1727"/>
  <c r="BV5" i="1727"/>
  <c r="BU5" i="1727"/>
  <c r="BT5" i="1727"/>
  <c r="BS5" i="1727"/>
  <c r="BR5" i="1727"/>
  <c r="BQ5" i="1727"/>
  <c r="BO5" i="1727"/>
  <c r="BK5" i="1727"/>
  <c r="BJ5" i="1727"/>
  <c r="BG5" i="1727"/>
  <c r="BA5" i="1727"/>
  <c r="AZ5" i="1727"/>
  <c r="AX5" i="1727"/>
  <c r="AW5" i="1727"/>
  <c r="AV5" i="1727"/>
  <c r="AJ37" i="1726"/>
  <c r="BJ5" i="1726" s="1"/>
  <c r="AI37" i="1726"/>
  <c r="BI5" i="1726" s="1"/>
  <c r="AH37" i="1726"/>
  <c r="AG37" i="1726"/>
  <c r="AF37" i="1726"/>
  <c r="BF5" i="1726" s="1"/>
  <c r="AE37" i="1726"/>
  <c r="AD37" i="1726"/>
  <c r="AC37" i="1726"/>
  <c r="AB37" i="1726"/>
  <c r="AA37" i="1726"/>
  <c r="Z37" i="1726"/>
  <c r="AZ5" i="1726" s="1"/>
  <c r="Y37" i="1726"/>
  <c r="AY5" i="1726" s="1"/>
  <c r="AJ35" i="1726"/>
  <c r="AI35" i="1726"/>
  <c r="AH35" i="1726"/>
  <c r="AG35" i="1726"/>
  <c r="AF35" i="1726"/>
  <c r="AE35" i="1726"/>
  <c r="AD35" i="1726"/>
  <c r="AC35" i="1726"/>
  <c r="AQ34" i="1726"/>
  <c r="AQ33" i="1726"/>
  <c r="AQ32" i="1726"/>
  <c r="AQ31" i="1726"/>
  <c r="AQ30" i="1726"/>
  <c r="AQ29" i="1726"/>
  <c r="AQ28" i="1726"/>
  <c r="AQ27" i="1726"/>
  <c r="AQ26" i="1726"/>
  <c r="AQ25" i="1726"/>
  <c r="AQ24" i="1726"/>
  <c r="AQ23" i="1726"/>
  <c r="AQ22" i="1726"/>
  <c r="AQ21" i="1726"/>
  <c r="AQ20" i="1726"/>
  <c r="AQ19" i="1726"/>
  <c r="AQ18" i="1726"/>
  <c r="AQ17" i="1726"/>
  <c r="AQ16" i="1726"/>
  <c r="AQ15" i="1726"/>
  <c r="AQ14" i="1726"/>
  <c r="AQ13" i="1726"/>
  <c r="AQ12" i="1726"/>
  <c r="AQ11" i="1726"/>
  <c r="BV5" i="1726"/>
  <c r="BU5" i="1726"/>
  <c r="BT5" i="1726"/>
  <c r="BS5" i="1726"/>
  <c r="BR5" i="1726"/>
  <c r="BQ5" i="1726"/>
  <c r="BP5" i="1726"/>
  <c r="BO5" i="1726"/>
  <c r="BN5" i="1726"/>
  <c r="BH5" i="1726"/>
  <c r="BG5" i="1726"/>
  <c r="BE5" i="1726"/>
  <c r="BD5" i="1726"/>
  <c r="BC5" i="1726"/>
  <c r="BB5" i="1726"/>
  <c r="BA5" i="1726"/>
  <c r="AX5" i="1726"/>
  <c r="AW5" i="1726"/>
  <c r="AV5" i="1726"/>
  <c r="AJ37" i="1725"/>
  <c r="AI37" i="1725"/>
  <c r="AH37" i="1725"/>
  <c r="AG37" i="1725"/>
  <c r="BG5" i="1725" s="1"/>
  <c r="AF37" i="1725"/>
  <c r="BF5" i="1725" s="1"/>
  <c r="AE37" i="1725"/>
  <c r="AD37" i="1725"/>
  <c r="BD5" i="1725" s="1"/>
  <c r="AC37" i="1725"/>
  <c r="BC5" i="1725" s="1"/>
  <c r="AB37" i="1725"/>
  <c r="BB5" i="1725" s="1"/>
  <c r="AA37" i="1725"/>
  <c r="BA5" i="1725" s="1"/>
  <c r="Z37" i="1725"/>
  <c r="AZ5" i="1725" s="1"/>
  <c r="Y37" i="1725"/>
  <c r="AJ35" i="1725"/>
  <c r="AI35" i="1725"/>
  <c r="AH35" i="1725"/>
  <c r="AG35" i="1725"/>
  <c r="AF35" i="1725"/>
  <c r="AE35" i="1725"/>
  <c r="AD35" i="1725"/>
  <c r="AC35" i="1725"/>
  <c r="AQ34" i="1725"/>
  <c r="AQ33" i="1725"/>
  <c r="AQ32" i="1725"/>
  <c r="AQ31" i="1725"/>
  <c r="AQ30" i="1725"/>
  <c r="AQ29" i="1725"/>
  <c r="AQ28" i="1725"/>
  <c r="AQ27" i="1725"/>
  <c r="AQ26" i="1725"/>
  <c r="AQ25" i="1725"/>
  <c r="AQ24" i="1725"/>
  <c r="AQ23" i="1725"/>
  <c r="AQ22" i="1725"/>
  <c r="AQ21" i="1725"/>
  <c r="AQ20" i="1725"/>
  <c r="AQ19" i="1725"/>
  <c r="AQ18" i="1725"/>
  <c r="AQ17" i="1725"/>
  <c r="AQ16" i="1725"/>
  <c r="AQ15" i="1725"/>
  <c r="AQ14" i="1725"/>
  <c r="AQ13" i="1725"/>
  <c r="AQ12" i="1725"/>
  <c r="AQ11" i="1725"/>
  <c r="BV5" i="1725"/>
  <c r="BU5" i="1725"/>
  <c r="BT5" i="1725"/>
  <c r="BS5" i="1725"/>
  <c r="BR5" i="1725"/>
  <c r="BQ5" i="1725"/>
  <c r="BP5" i="1725"/>
  <c r="BO5" i="1725"/>
  <c r="BK5" i="1725"/>
  <c r="BJ5" i="1725"/>
  <c r="BI5" i="1725"/>
  <c r="BH5" i="1725"/>
  <c r="BE5" i="1725"/>
  <c r="AY5" i="1725"/>
  <c r="AX5" i="1725"/>
  <c r="AW5" i="1725"/>
  <c r="AV5" i="1725"/>
  <c r="AJ37" i="1724"/>
  <c r="BJ5" i="1724" s="1"/>
  <c r="AI37" i="1724"/>
  <c r="BI5" i="1724" s="1"/>
  <c r="AH37" i="1724"/>
  <c r="BH5" i="1724" s="1"/>
  <c r="AG37" i="1724"/>
  <c r="BG5" i="1724" s="1"/>
  <c r="AF37" i="1724"/>
  <c r="AE37" i="1724"/>
  <c r="AD37" i="1724"/>
  <c r="BD5" i="1724" s="1"/>
  <c r="AC37" i="1724"/>
  <c r="AB37" i="1724"/>
  <c r="AA37" i="1724"/>
  <c r="Z37" i="1724"/>
  <c r="Y37" i="1724"/>
  <c r="BN5" i="1724" s="1"/>
  <c r="AJ35" i="1724"/>
  <c r="AI35" i="1724"/>
  <c r="AH35" i="1724"/>
  <c r="AG35" i="1724"/>
  <c r="AF35" i="1724"/>
  <c r="BR5" i="1724" s="1"/>
  <c r="AE35" i="1724"/>
  <c r="AD35" i="1724"/>
  <c r="AC35" i="1724"/>
  <c r="AQ34" i="1724"/>
  <c r="AQ33" i="1724"/>
  <c r="AQ32" i="1724"/>
  <c r="AQ31" i="1724"/>
  <c r="AQ30" i="1724"/>
  <c r="AQ29" i="1724"/>
  <c r="AQ28" i="1724"/>
  <c r="AQ27" i="1724"/>
  <c r="AQ26" i="1724"/>
  <c r="AQ25" i="1724"/>
  <c r="AQ24" i="1724"/>
  <c r="AQ23" i="1724"/>
  <c r="AQ22" i="1724"/>
  <c r="AQ21" i="1724"/>
  <c r="AQ20" i="1724"/>
  <c r="AQ19" i="1724"/>
  <c r="AQ18" i="1724"/>
  <c r="AQ17" i="1724"/>
  <c r="AQ16" i="1724"/>
  <c r="AQ15" i="1724"/>
  <c r="AQ14" i="1724"/>
  <c r="AQ13" i="1724"/>
  <c r="AQ12" i="1724"/>
  <c r="AQ11" i="1724"/>
  <c r="BV5" i="1724"/>
  <c r="BU5" i="1724"/>
  <c r="BT5" i="1724"/>
  <c r="BS5" i="1724"/>
  <c r="BQ5" i="1724"/>
  <c r="BP5" i="1724"/>
  <c r="BO5" i="1724"/>
  <c r="BL5" i="1724"/>
  <c r="BF5" i="1724"/>
  <c r="BE5" i="1724"/>
  <c r="BC5" i="1724"/>
  <c r="BB5" i="1724"/>
  <c r="BA5" i="1724"/>
  <c r="AZ5" i="1724"/>
  <c r="AY5" i="1724"/>
  <c r="AX5" i="1724"/>
  <c r="AW5" i="1724"/>
  <c r="AV5" i="1724"/>
  <c r="AJ37" i="1723"/>
  <c r="AI37" i="1723"/>
  <c r="AH37" i="1723"/>
  <c r="AG37" i="1723"/>
  <c r="AF37" i="1723"/>
  <c r="AE37" i="1723"/>
  <c r="BE5" i="1723" s="1"/>
  <c r="AD37" i="1723"/>
  <c r="BD5" i="1723" s="1"/>
  <c r="AC37" i="1723"/>
  <c r="AB37" i="1723"/>
  <c r="BB5" i="1723" s="1"/>
  <c r="AA37" i="1723"/>
  <c r="BA5" i="1723" s="1"/>
  <c r="Z37" i="1723"/>
  <c r="AZ5" i="1723" s="1"/>
  <c r="Y37" i="1723"/>
  <c r="BN5" i="1723" s="1"/>
  <c r="AJ35" i="1723"/>
  <c r="AI35" i="1723"/>
  <c r="AH35" i="1723"/>
  <c r="AG35" i="1723"/>
  <c r="AF35" i="1723"/>
  <c r="AE35" i="1723"/>
  <c r="AD35" i="1723"/>
  <c r="AC35" i="1723"/>
  <c r="AQ34" i="1723"/>
  <c r="AQ33" i="1723"/>
  <c r="AQ32" i="1723"/>
  <c r="AQ31" i="1723"/>
  <c r="AQ30" i="1723"/>
  <c r="AQ29" i="1723"/>
  <c r="AQ28" i="1723"/>
  <c r="AQ27" i="1723"/>
  <c r="AQ26" i="1723"/>
  <c r="AQ25" i="1723"/>
  <c r="AQ24" i="1723"/>
  <c r="AQ23" i="1723"/>
  <c r="AQ22" i="1723"/>
  <c r="AQ21" i="1723"/>
  <c r="AQ20" i="1723"/>
  <c r="AQ19" i="1723"/>
  <c r="AQ18" i="1723"/>
  <c r="AQ17" i="1723"/>
  <c r="AQ16" i="1723"/>
  <c r="AQ15" i="1723"/>
  <c r="AQ14" i="1723"/>
  <c r="AQ13" i="1723"/>
  <c r="AQ12" i="1723"/>
  <c r="AQ11" i="1723"/>
  <c r="BV5" i="1723"/>
  <c r="BU5" i="1723"/>
  <c r="BT5" i="1723"/>
  <c r="BS5" i="1723"/>
  <c r="BR5" i="1723"/>
  <c r="BQ5" i="1723"/>
  <c r="BP5" i="1723"/>
  <c r="BO5" i="1723"/>
  <c r="BJ5" i="1723"/>
  <c r="BI5" i="1723"/>
  <c r="BH5" i="1723"/>
  <c r="BG5" i="1723"/>
  <c r="BF5" i="1723"/>
  <c r="BC5" i="1723"/>
  <c r="AX5" i="1723"/>
  <c r="AW5" i="1723"/>
  <c r="AV5" i="1723"/>
  <c r="AJ37" i="1722"/>
  <c r="AI37" i="1722"/>
  <c r="BI5" i="1722" s="1"/>
  <c r="AH37" i="1722"/>
  <c r="BH5" i="1722" s="1"/>
  <c r="AG37" i="1722"/>
  <c r="BG5" i="1722" s="1"/>
  <c r="AF37" i="1722"/>
  <c r="BF5" i="1722" s="1"/>
  <c r="AE37" i="1722"/>
  <c r="BE5" i="1722" s="1"/>
  <c r="AD37" i="1722"/>
  <c r="AC37" i="1722"/>
  <c r="AB37" i="1722"/>
  <c r="BB5" i="1722" s="1"/>
  <c r="AA37" i="1722"/>
  <c r="Z37" i="1722"/>
  <c r="Y37" i="1722"/>
  <c r="AJ35" i="1722"/>
  <c r="AI35" i="1722"/>
  <c r="AH35" i="1722"/>
  <c r="AG35" i="1722"/>
  <c r="AF35" i="1722"/>
  <c r="AE35" i="1722"/>
  <c r="AD35" i="1722"/>
  <c r="AC35" i="1722"/>
  <c r="AQ34" i="1722"/>
  <c r="AQ33" i="1722"/>
  <c r="AQ32" i="1722"/>
  <c r="AQ31" i="1722"/>
  <c r="AQ30" i="1722"/>
  <c r="AQ29" i="1722"/>
  <c r="AQ28" i="1722"/>
  <c r="AQ27" i="1722"/>
  <c r="AQ26" i="1722"/>
  <c r="AQ25" i="1722"/>
  <c r="AQ24" i="1722"/>
  <c r="AQ23" i="1722"/>
  <c r="AQ22" i="1722"/>
  <c r="AQ21" i="1722"/>
  <c r="AQ20" i="1722"/>
  <c r="AQ19" i="1722"/>
  <c r="AQ18" i="1722"/>
  <c r="AQ17" i="1722"/>
  <c r="AQ16" i="1722"/>
  <c r="AQ15" i="1722"/>
  <c r="AQ14" i="1722"/>
  <c r="AQ13" i="1722"/>
  <c r="AQ12" i="1722"/>
  <c r="AQ11" i="1722"/>
  <c r="BV5" i="1722"/>
  <c r="BU5" i="1722"/>
  <c r="BT5" i="1722"/>
  <c r="BS5" i="1722"/>
  <c r="BR5" i="1722"/>
  <c r="BQ5" i="1722"/>
  <c r="BP5" i="1722"/>
  <c r="BO5" i="1722"/>
  <c r="BN5" i="1722"/>
  <c r="BM5" i="1722"/>
  <c r="BL5" i="1722"/>
  <c r="BK5" i="1722"/>
  <c r="BJ5" i="1722"/>
  <c r="BD5" i="1722"/>
  <c r="BC5" i="1722"/>
  <c r="BA5" i="1722"/>
  <c r="AZ5" i="1722"/>
  <c r="AY5" i="1722"/>
  <c r="AX5" i="1722"/>
  <c r="AW5" i="1722"/>
  <c r="AV5" i="1722"/>
  <c r="AJ37" i="1721"/>
  <c r="AI37" i="1721"/>
  <c r="BI5" i="1721" s="1"/>
  <c r="AH37" i="1721"/>
  <c r="AG37" i="1721"/>
  <c r="AF37" i="1721"/>
  <c r="AE37" i="1721"/>
  <c r="AD37" i="1721"/>
  <c r="AC37" i="1721"/>
  <c r="BC5" i="1721" s="1"/>
  <c r="AB37" i="1721"/>
  <c r="BB5" i="1721" s="1"/>
  <c r="AA37" i="1721"/>
  <c r="Z37" i="1721"/>
  <c r="BL5" i="1721" s="1"/>
  <c r="Y37" i="1721"/>
  <c r="BK5" i="1721" s="1"/>
  <c r="AJ35" i="1721"/>
  <c r="AI35" i="1721"/>
  <c r="AH35" i="1721"/>
  <c r="AG35" i="1721"/>
  <c r="AF35" i="1721"/>
  <c r="AE35" i="1721"/>
  <c r="AD35" i="1721"/>
  <c r="AC35" i="1721"/>
  <c r="AQ34" i="1721"/>
  <c r="AQ33" i="1721"/>
  <c r="AQ32" i="1721"/>
  <c r="AQ31" i="1721"/>
  <c r="AQ30" i="1721"/>
  <c r="AQ29" i="1721"/>
  <c r="AQ28" i="1721"/>
  <c r="AQ27" i="1721"/>
  <c r="AQ26" i="1721"/>
  <c r="AQ25" i="1721"/>
  <c r="AQ24" i="1721"/>
  <c r="AQ23" i="1721"/>
  <c r="AQ22" i="1721"/>
  <c r="AQ21" i="1721"/>
  <c r="AQ20" i="1721"/>
  <c r="AQ19" i="1721"/>
  <c r="AQ18" i="1721"/>
  <c r="AQ17" i="1721"/>
  <c r="AQ16" i="1721"/>
  <c r="AQ15" i="1721"/>
  <c r="AQ14" i="1721"/>
  <c r="AQ13" i="1721"/>
  <c r="AQ12" i="1721"/>
  <c r="AQ11" i="1721"/>
  <c r="BV5" i="1721"/>
  <c r="BU5" i="1721"/>
  <c r="BT5" i="1721"/>
  <c r="BS5" i="1721"/>
  <c r="BR5" i="1721"/>
  <c r="BQ5" i="1721"/>
  <c r="BP5" i="1721"/>
  <c r="BO5" i="1721"/>
  <c r="BJ5" i="1721"/>
  <c r="BH5" i="1721"/>
  <c r="BG5" i="1721"/>
  <c r="BF5" i="1721"/>
  <c r="BE5" i="1721"/>
  <c r="BD5" i="1721"/>
  <c r="BA5" i="1721"/>
  <c r="AX5" i="1721"/>
  <c r="AW5" i="1721"/>
  <c r="AV5" i="1721"/>
  <c r="AJ37" i="1720"/>
  <c r="AI37" i="1720"/>
  <c r="BI5" i="1720" s="1"/>
  <c r="AH37" i="1720"/>
  <c r="AG37" i="1720"/>
  <c r="BG5" i="1720" s="1"/>
  <c r="AF37" i="1720"/>
  <c r="BF5" i="1720" s="1"/>
  <c r="AE37" i="1720"/>
  <c r="BE5" i="1720" s="1"/>
  <c r="AD37" i="1720"/>
  <c r="BD5" i="1720" s="1"/>
  <c r="AC37" i="1720"/>
  <c r="BC5" i="1720" s="1"/>
  <c r="AB37" i="1720"/>
  <c r="BB5" i="1720" s="1"/>
  <c r="AA37" i="1720"/>
  <c r="Z37" i="1720"/>
  <c r="AZ5" i="1720" s="1"/>
  <c r="Y37" i="1720"/>
  <c r="AJ35" i="1720"/>
  <c r="AI35" i="1720"/>
  <c r="AH35" i="1720"/>
  <c r="AG35" i="1720"/>
  <c r="AF35" i="1720"/>
  <c r="AE35" i="1720"/>
  <c r="BQ5" i="1720" s="1"/>
  <c r="AD35" i="1720"/>
  <c r="AC35" i="1720"/>
  <c r="AQ34" i="1720"/>
  <c r="AQ33" i="1720"/>
  <c r="AQ32" i="1720"/>
  <c r="AQ31" i="1720"/>
  <c r="AQ30" i="1720"/>
  <c r="AQ29" i="1720"/>
  <c r="AQ28" i="1720"/>
  <c r="AQ27" i="1720"/>
  <c r="AQ26" i="1720"/>
  <c r="AQ25" i="1720"/>
  <c r="AQ24" i="1720"/>
  <c r="AQ23" i="1720"/>
  <c r="AQ22" i="1720"/>
  <c r="AQ21" i="1720"/>
  <c r="AQ20" i="1720"/>
  <c r="AQ19" i="1720"/>
  <c r="AQ18" i="1720"/>
  <c r="AQ17" i="1720"/>
  <c r="AQ16" i="1720"/>
  <c r="AQ15" i="1720"/>
  <c r="AQ14" i="1720"/>
  <c r="AQ13" i="1720"/>
  <c r="AQ12" i="1720"/>
  <c r="AQ11" i="1720"/>
  <c r="BV5" i="1720"/>
  <c r="BU5" i="1720"/>
  <c r="BT5" i="1720"/>
  <c r="BS5" i="1720"/>
  <c r="BR5" i="1720"/>
  <c r="BP5" i="1720"/>
  <c r="BO5" i="1720"/>
  <c r="BM5" i="1720"/>
  <c r="BL5" i="1720"/>
  <c r="BK5" i="1720"/>
  <c r="BJ5" i="1720"/>
  <c r="BH5" i="1720"/>
  <c r="BA5" i="1720"/>
  <c r="AY5" i="1720"/>
  <c r="AX5" i="1720"/>
  <c r="AW5" i="1720"/>
  <c r="AV5" i="1720"/>
  <c r="AJ37" i="1719"/>
  <c r="BJ5" i="1719" s="1"/>
  <c r="AI37" i="1719"/>
  <c r="BI5" i="1719" s="1"/>
  <c r="AH37" i="1719"/>
  <c r="AG37" i="1719"/>
  <c r="BG5" i="1719" s="1"/>
  <c r="AF37" i="1719"/>
  <c r="BF5" i="1719" s="1"/>
  <c r="AE37" i="1719"/>
  <c r="AD37" i="1719"/>
  <c r="AC37" i="1719"/>
  <c r="AB37" i="1719"/>
  <c r="AA37" i="1719"/>
  <c r="Z37" i="1719"/>
  <c r="AZ5" i="1719" s="1"/>
  <c r="Y37" i="1719"/>
  <c r="BN5" i="1719" s="1"/>
  <c r="AJ35" i="1719"/>
  <c r="AI35" i="1719"/>
  <c r="AH35" i="1719"/>
  <c r="AG35" i="1719"/>
  <c r="BS5" i="1719" s="1"/>
  <c r="AF35" i="1719"/>
  <c r="BR5" i="1719" s="1"/>
  <c r="AE35" i="1719"/>
  <c r="AD35" i="1719"/>
  <c r="AC35" i="1719"/>
  <c r="AQ34" i="1719"/>
  <c r="AQ33" i="1719"/>
  <c r="AQ32" i="1719"/>
  <c r="AQ31" i="1719"/>
  <c r="AQ30" i="1719"/>
  <c r="AQ29" i="1719"/>
  <c r="AQ28" i="1719"/>
  <c r="AQ27" i="1719"/>
  <c r="AQ26" i="1719"/>
  <c r="AQ25" i="1719"/>
  <c r="AQ24" i="1719"/>
  <c r="AQ23" i="1719"/>
  <c r="AQ22" i="1719"/>
  <c r="AQ21" i="1719"/>
  <c r="AQ20" i="1719"/>
  <c r="AQ19" i="1719"/>
  <c r="AQ18" i="1719"/>
  <c r="AQ17" i="1719"/>
  <c r="AQ16" i="1719"/>
  <c r="AQ15" i="1719"/>
  <c r="AQ14" i="1719"/>
  <c r="AQ13" i="1719"/>
  <c r="AQ12" i="1719"/>
  <c r="AQ11" i="1719"/>
  <c r="BV5" i="1719"/>
  <c r="BU5" i="1719"/>
  <c r="BT5" i="1719"/>
  <c r="BQ5" i="1719"/>
  <c r="BP5" i="1719"/>
  <c r="BO5" i="1719"/>
  <c r="BH5" i="1719"/>
  <c r="BE5" i="1719"/>
  <c r="BD5" i="1719"/>
  <c r="BC5" i="1719"/>
  <c r="BB5" i="1719"/>
  <c r="BA5" i="1719"/>
  <c r="AY5" i="1719"/>
  <c r="AX5" i="1719"/>
  <c r="AW5" i="1719"/>
  <c r="AV5" i="1719"/>
  <c r="AJ37" i="1718"/>
  <c r="AI37" i="1718"/>
  <c r="AH37" i="1718"/>
  <c r="AG37" i="1718"/>
  <c r="BG5" i="1718" s="1"/>
  <c r="AF37" i="1718"/>
  <c r="AE37" i="1718"/>
  <c r="BE5" i="1718" s="1"/>
  <c r="AD37" i="1718"/>
  <c r="BD5" i="1718" s="1"/>
  <c r="AC37" i="1718"/>
  <c r="BC5" i="1718" s="1"/>
  <c r="AB37" i="1718"/>
  <c r="BB5" i="1718" s="1"/>
  <c r="AA37" i="1718"/>
  <c r="BA5" i="1718" s="1"/>
  <c r="Z37" i="1718"/>
  <c r="AZ5" i="1718" s="1"/>
  <c r="Y37" i="1718"/>
  <c r="BN5" i="1718" s="1"/>
  <c r="AJ35" i="1718"/>
  <c r="AI35" i="1718"/>
  <c r="AH35" i="1718"/>
  <c r="AG35" i="1718"/>
  <c r="AF35" i="1718"/>
  <c r="AE35" i="1718"/>
  <c r="AD35" i="1718"/>
  <c r="AC35" i="1718"/>
  <c r="AQ34" i="1718"/>
  <c r="AQ33" i="1718"/>
  <c r="AQ32" i="1718"/>
  <c r="AQ31" i="1718"/>
  <c r="AQ30" i="1718"/>
  <c r="AQ29" i="1718"/>
  <c r="AQ28" i="1718"/>
  <c r="AQ27" i="1718"/>
  <c r="AQ26" i="1718"/>
  <c r="AQ25" i="1718"/>
  <c r="AQ24" i="1718"/>
  <c r="AQ23" i="1718"/>
  <c r="AQ22" i="1718"/>
  <c r="AQ21" i="1718"/>
  <c r="AQ20" i="1718"/>
  <c r="AQ19" i="1718"/>
  <c r="AQ18" i="1718"/>
  <c r="AQ17" i="1718"/>
  <c r="AQ16" i="1718"/>
  <c r="AQ15" i="1718"/>
  <c r="AQ14" i="1718"/>
  <c r="AQ13" i="1718"/>
  <c r="AQ12" i="1718"/>
  <c r="AQ11" i="1718"/>
  <c r="BV5" i="1718"/>
  <c r="BU5" i="1718"/>
  <c r="BT5" i="1718"/>
  <c r="BS5" i="1718"/>
  <c r="BR5" i="1718"/>
  <c r="BQ5" i="1718"/>
  <c r="BP5" i="1718"/>
  <c r="BO5" i="1718"/>
  <c r="BK5" i="1718"/>
  <c r="BJ5" i="1718"/>
  <c r="BI5" i="1718"/>
  <c r="BH5" i="1718"/>
  <c r="BF5" i="1718"/>
  <c r="AY5" i="1718"/>
  <c r="AX5" i="1718"/>
  <c r="AW5" i="1718"/>
  <c r="AV5" i="1718"/>
  <c r="AJ37" i="1717"/>
  <c r="BJ5" i="1717" s="1"/>
  <c r="AI37" i="1717"/>
  <c r="BI5" i="1717" s="1"/>
  <c r="AH37" i="1717"/>
  <c r="BH5" i="1717" s="1"/>
  <c r="AG37" i="1717"/>
  <c r="BG5" i="1717" s="1"/>
  <c r="AF37" i="1717"/>
  <c r="BF5" i="1717" s="1"/>
  <c r="AE37" i="1717"/>
  <c r="BE5" i="1717" s="1"/>
  <c r="AD37" i="1717"/>
  <c r="AC37" i="1717"/>
  <c r="AB37" i="1717"/>
  <c r="AA37" i="1717"/>
  <c r="Z37" i="1717"/>
  <c r="BN5" i="1717" s="1"/>
  <c r="Y37" i="1717"/>
  <c r="BL5" i="1717" s="1"/>
  <c r="AJ35" i="1717"/>
  <c r="BV5" i="1717" s="1"/>
  <c r="AI35" i="1717"/>
  <c r="AH35" i="1717"/>
  <c r="AG35" i="1717"/>
  <c r="AF35" i="1717"/>
  <c r="BR5" i="1717" s="1"/>
  <c r="AE35" i="1717"/>
  <c r="AD35" i="1717"/>
  <c r="BP5" i="1717" s="1"/>
  <c r="AC35" i="1717"/>
  <c r="AQ34" i="1717"/>
  <c r="AQ33" i="1717"/>
  <c r="AQ32" i="1717"/>
  <c r="AQ31" i="1717"/>
  <c r="AQ30" i="1717"/>
  <c r="AQ29" i="1717"/>
  <c r="AQ28" i="1717"/>
  <c r="AQ27" i="1717"/>
  <c r="AQ26" i="1717"/>
  <c r="AQ25" i="1717"/>
  <c r="AQ24" i="1717"/>
  <c r="AQ23" i="1717"/>
  <c r="AQ22" i="1717"/>
  <c r="AQ21" i="1717"/>
  <c r="AQ20" i="1717"/>
  <c r="AQ19" i="1717"/>
  <c r="AQ18" i="1717"/>
  <c r="AQ17" i="1717"/>
  <c r="AQ16" i="1717"/>
  <c r="AQ15" i="1717"/>
  <c r="AQ14" i="1717"/>
  <c r="AQ13" i="1717"/>
  <c r="AQ12" i="1717"/>
  <c r="AQ11" i="1717"/>
  <c r="BU5" i="1717"/>
  <c r="BT5" i="1717"/>
  <c r="BS5" i="1717"/>
  <c r="BQ5" i="1717"/>
  <c r="BO5" i="1717"/>
  <c r="BM5" i="1717"/>
  <c r="BD5" i="1717"/>
  <c r="BC5" i="1717"/>
  <c r="BB5" i="1717"/>
  <c r="BA5" i="1717"/>
  <c r="AZ5" i="1717"/>
  <c r="AY5" i="1717"/>
  <c r="AX5" i="1717"/>
  <c r="AW5" i="1717"/>
  <c r="AV5" i="1717"/>
  <c r="AJ37" i="1716"/>
  <c r="AI37" i="1716"/>
  <c r="AH37" i="1716"/>
  <c r="AG37" i="1716"/>
  <c r="AF37" i="1716"/>
  <c r="AE37" i="1716"/>
  <c r="BE5" i="1716" s="1"/>
  <c r="AD37" i="1716"/>
  <c r="AC37" i="1716"/>
  <c r="BC5" i="1716" s="1"/>
  <c r="AB37" i="1716"/>
  <c r="BB5" i="1716" s="1"/>
  <c r="AA37" i="1716"/>
  <c r="BA5" i="1716" s="1"/>
  <c r="Z37" i="1716"/>
  <c r="AZ5" i="1716" s="1"/>
  <c r="Y37" i="1716"/>
  <c r="AY5" i="1716" s="1"/>
  <c r="AJ35" i="1716"/>
  <c r="AI35" i="1716"/>
  <c r="AH35" i="1716"/>
  <c r="AG35" i="1716"/>
  <c r="AF35" i="1716"/>
  <c r="AE35" i="1716"/>
  <c r="AD35" i="1716"/>
  <c r="AC35" i="1716"/>
  <c r="AQ34" i="1716"/>
  <c r="AQ33" i="1716"/>
  <c r="AQ32" i="1716"/>
  <c r="AQ31" i="1716"/>
  <c r="AQ30" i="1716"/>
  <c r="AQ29" i="1716"/>
  <c r="AQ28" i="1716"/>
  <c r="AQ27" i="1716"/>
  <c r="AQ26" i="1716"/>
  <c r="AQ25" i="1716"/>
  <c r="AQ24" i="1716"/>
  <c r="AQ23" i="1716"/>
  <c r="AQ22" i="1716"/>
  <c r="AQ21" i="1716"/>
  <c r="AQ20" i="1716"/>
  <c r="AQ19" i="1716"/>
  <c r="AQ18" i="1716"/>
  <c r="AQ17" i="1716"/>
  <c r="AQ16" i="1716"/>
  <c r="AQ15" i="1716"/>
  <c r="AQ14" i="1716"/>
  <c r="AQ13" i="1716"/>
  <c r="AQ12" i="1716"/>
  <c r="AQ11" i="1716"/>
  <c r="BV5" i="1716"/>
  <c r="BU5" i="1716"/>
  <c r="BT5" i="1716"/>
  <c r="BS5" i="1716"/>
  <c r="BR5" i="1716"/>
  <c r="BQ5" i="1716"/>
  <c r="BP5" i="1716"/>
  <c r="BO5" i="1716"/>
  <c r="BJ5" i="1716"/>
  <c r="BI5" i="1716"/>
  <c r="BH5" i="1716"/>
  <c r="BG5" i="1716"/>
  <c r="BF5" i="1716"/>
  <c r="BD5" i="1716"/>
  <c r="AX5" i="1716"/>
  <c r="AW5" i="1716"/>
  <c r="AV5" i="1716"/>
  <c r="AJ37" i="1715"/>
  <c r="BJ5" i="1715" s="1"/>
  <c r="AI37" i="1715"/>
  <c r="BI5" i="1715" s="1"/>
  <c r="AH37" i="1715"/>
  <c r="BH5" i="1715" s="1"/>
  <c r="AG37" i="1715"/>
  <c r="BG5" i="1715" s="1"/>
  <c r="AF37" i="1715"/>
  <c r="BF5" i="1715" s="1"/>
  <c r="AE37" i="1715"/>
  <c r="BE5" i="1715" s="1"/>
  <c r="AD37" i="1715"/>
  <c r="AC37" i="1715"/>
  <c r="BC5" i="1715" s="1"/>
  <c r="AB37" i="1715"/>
  <c r="AA37" i="1715"/>
  <c r="Z37" i="1715"/>
  <c r="Y37" i="1715"/>
  <c r="AJ35" i="1715"/>
  <c r="AI35" i="1715"/>
  <c r="AH35" i="1715"/>
  <c r="AG35" i="1715"/>
  <c r="AF35" i="1715"/>
  <c r="AE35" i="1715"/>
  <c r="AD35" i="1715"/>
  <c r="AC35" i="1715"/>
  <c r="AQ34" i="1715"/>
  <c r="AQ33" i="1715"/>
  <c r="AQ32" i="1715"/>
  <c r="AQ31" i="1715"/>
  <c r="AQ30" i="1715"/>
  <c r="AQ29" i="1715"/>
  <c r="AQ28" i="1715"/>
  <c r="AQ27" i="1715"/>
  <c r="AQ26" i="1715"/>
  <c r="AQ25" i="1715"/>
  <c r="AQ24" i="1715"/>
  <c r="AQ23" i="1715"/>
  <c r="AQ22" i="1715"/>
  <c r="AQ21" i="1715"/>
  <c r="AQ20" i="1715"/>
  <c r="AQ19" i="1715"/>
  <c r="AQ18" i="1715"/>
  <c r="AQ17" i="1715"/>
  <c r="AQ16" i="1715"/>
  <c r="AQ15" i="1715"/>
  <c r="AQ14" i="1715"/>
  <c r="AQ13" i="1715"/>
  <c r="AQ12" i="1715"/>
  <c r="AQ11" i="1715"/>
  <c r="BV5" i="1715"/>
  <c r="BU5" i="1715"/>
  <c r="BT5" i="1715"/>
  <c r="BS5" i="1715"/>
  <c r="BR5" i="1715"/>
  <c r="BQ5" i="1715"/>
  <c r="BP5" i="1715"/>
  <c r="BO5" i="1715"/>
  <c r="BN5" i="1715"/>
  <c r="BM5" i="1715"/>
  <c r="BL5" i="1715"/>
  <c r="BK5" i="1715"/>
  <c r="BD5" i="1715"/>
  <c r="BB5" i="1715"/>
  <c r="BA5" i="1715"/>
  <c r="AZ5" i="1715"/>
  <c r="AY5" i="1715"/>
  <c r="AX5" i="1715"/>
  <c r="AW5" i="1715"/>
  <c r="AV5" i="1715"/>
  <c r="AJ37" i="1714"/>
  <c r="BJ5" i="1714" s="1"/>
  <c r="AI37" i="1714"/>
  <c r="AH37" i="1714"/>
  <c r="AG37" i="1714"/>
  <c r="AF37" i="1714"/>
  <c r="BF5" i="1714" s="1"/>
  <c r="AE37" i="1714"/>
  <c r="AD37" i="1714"/>
  <c r="BD5" i="1714" s="1"/>
  <c r="AC37" i="1714"/>
  <c r="BC5" i="1714" s="1"/>
  <c r="AB37" i="1714"/>
  <c r="AA37" i="1714"/>
  <c r="BA5" i="1714" s="1"/>
  <c r="Z37" i="1714"/>
  <c r="AZ5" i="1714" s="1"/>
  <c r="Y37" i="1714"/>
  <c r="BM5" i="1714" s="1"/>
  <c r="AJ35" i="1714"/>
  <c r="AI35" i="1714"/>
  <c r="AH35" i="1714"/>
  <c r="AG35" i="1714"/>
  <c r="AF35" i="1714"/>
  <c r="BR5" i="1714" s="1"/>
  <c r="AE35" i="1714"/>
  <c r="AD35" i="1714"/>
  <c r="AC35" i="1714"/>
  <c r="AQ34" i="1714"/>
  <c r="AQ33" i="1714"/>
  <c r="AQ32" i="1714"/>
  <c r="AQ31" i="1714"/>
  <c r="AQ30" i="1714"/>
  <c r="AQ29" i="1714"/>
  <c r="AQ28" i="1714"/>
  <c r="AQ27" i="1714"/>
  <c r="AQ26" i="1714"/>
  <c r="AQ25" i="1714"/>
  <c r="AQ24" i="1714"/>
  <c r="AQ23" i="1714"/>
  <c r="AQ22" i="1714"/>
  <c r="AQ21" i="1714"/>
  <c r="AQ20" i="1714"/>
  <c r="AQ19" i="1714"/>
  <c r="AQ18" i="1714"/>
  <c r="AQ17" i="1714"/>
  <c r="AQ16" i="1714"/>
  <c r="AQ15" i="1714"/>
  <c r="AQ14" i="1714"/>
  <c r="AQ13" i="1714"/>
  <c r="AQ12" i="1714"/>
  <c r="AQ11" i="1714"/>
  <c r="BV5" i="1714"/>
  <c r="BU5" i="1714"/>
  <c r="BT5" i="1714"/>
  <c r="BS5" i="1714"/>
  <c r="BQ5" i="1714"/>
  <c r="BP5" i="1714"/>
  <c r="BO5" i="1714"/>
  <c r="BI5" i="1714"/>
  <c r="BH5" i="1714"/>
  <c r="BG5" i="1714"/>
  <c r="BE5" i="1714"/>
  <c r="BB5" i="1714"/>
  <c r="AX5" i="1714"/>
  <c r="AW5" i="1714"/>
  <c r="AV5" i="1714"/>
  <c r="AJ37" i="1713"/>
  <c r="BJ5" i="1713" s="1"/>
  <c r="AI37" i="1713"/>
  <c r="AH37" i="1713"/>
  <c r="BH5" i="1713" s="1"/>
  <c r="AG37" i="1713"/>
  <c r="BG5" i="1713" s="1"/>
  <c r="AF37" i="1713"/>
  <c r="BF5" i="1713" s="1"/>
  <c r="AE37" i="1713"/>
  <c r="BE5" i="1713" s="1"/>
  <c r="AD37" i="1713"/>
  <c r="BD5" i="1713" s="1"/>
  <c r="AC37" i="1713"/>
  <c r="AB37" i="1713"/>
  <c r="AA37" i="1713"/>
  <c r="BA5" i="1713" s="1"/>
  <c r="Z37" i="1713"/>
  <c r="Y37" i="1713"/>
  <c r="AJ35" i="1713"/>
  <c r="AI35" i="1713"/>
  <c r="AH35" i="1713"/>
  <c r="AG35" i="1713"/>
  <c r="AF35" i="1713"/>
  <c r="BR5" i="1713" s="1"/>
  <c r="AE35" i="1713"/>
  <c r="AD35" i="1713"/>
  <c r="AC35" i="1713"/>
  <c r="AQ34" i="1713"/>
  <c r="AQ33" i="1713"/>
  <c r="AQ32" i="1713"/>
  <c r="AQ31" i="1713"/>
  <c r="AQ30" i="1713"/>
  <c r="AQ29" i="1713"/>
  <c r="AQ28" i="1713"/>
  <c r="AQ27" i="1713"/>
  <c r="AQ26" i="1713"/>
  <c r="AQ25" i="1713"/>
  <c r="AQ24" i="1713"/>
  <c r="AQ23" i="1713"/>
  <c r="AQ22" i="1713"/>
  <c r="AQ21" i="1713"/>
  <c r="AQ20" i="1713"/>
  <c r="AQ19" i="1713"/>
  <c r="AQ18" i="1713"/>
  <c r="AQ17" i="1713"/>
  <c r="AQ16" i="1713"/>
  <c r="AQ15" i="1713"/>
  <c r="AQ14" i="1713"/>
  <c r="AQ13" i="1713"/>
  <c r="AQ12" i="1713"/>
  <c r="AQ11" i="1713"/>
  <c r="BV5" i="1713"/>
  <c r="BU5" i="1713"/>
  <c r="BT5" i="1713"/>
  <c r="BS5" i="1713"/>
  <c r="BQ5" i="1713"/>
  <c r="BP5" i="1713"/>
  <c r="BO5" i="1713"/>
  <c r="BN5" i="1713"/>
  <c r="BM5" i="1713"/>
  <c r="BL5" i="1713"/>
  <c r="BK5" i="1713"/>
  <c r="BI5" i="1713"/>
  <c r="BC5" i="1713"/>
  <c r="BB5" i="1713"/>
  <c r="AZ5" i="1713"/>
  <c r="AY5" i="1713"/>
  <c r="AX5" i="1713"/>
  <c r="AW5" i="1713"/>
  <c r="AV5" i="1713"/>
  <c r="AJ37" i="1712"/>
  <c r="AI37" i="1712"/>
  <c r="AH37" i="1712"/>
  <c r="BH5" i="1712" s="1"/>
  <c r="AG37" i="1712"/>
  <c r="AF37" i="1712"/>
  <c r="AE37" i="1712"/>
  <c r="AD37" i="1712"/>
  <c r="AC37" i="1712"/>
  <c r="AB37" i="1712"/>
  <c r="BB5" i="1712" s="1"/>
  <c r="AA37" i="1712"/>
  <c r="BA5" i="1712" s="1"/>
  <c r="Z37" i="1712"/>
  <c r="Y37" i="1712"/>
  <c r="BK5" i="1712" s="1"/>
  <c r="AJ35" i="1712"/>
  <c r="AI35" i="1712"/>
  <c r="AH35" i="1712"/>
  <c r="AG35" i="1712"/>
  <c r="AF35" i="1712"/>
  <c r="AE35" i="1712"/>
  <c r="AD35" i="1712"/>
  <c r="AC35" i="1712"/>
  <c r="AQ34" i="1712"/>
  <c r="AQ33" i="1712"/>
  <c r="AQ32" i="1712"/>
  <c r="AQ31" i="1712"/>
  <c r="AQ30" i="1712"/>
  <c r="AQ29" i="1712"/>
  <c r="AQ28" i="1712"/>
  <c r="AQ27" i="1712"/>
  <c r="AQ26" i="1712"/>
  <c r="AQ25" i="1712"/>
  <c r="AQ24" i="1712"/>
  <c r="AQ23" i="1712"/>
  <c r="AQ22" i="1712"/>
  <c r="AQ21" i="1712"/>
  <c r="AQ20" i="1712"/>
  <c r="AQ19" i="1712"/>
  <c r="AQ18" i="1712"/>
  <c r="AQ17" i="1712"/>
  <c r="AQ16" i="1712"/>
  <c r="AQ15" i="1712"/>
  <c r="AQ14" i="1712"/>
  <c r="AQ13" i="1712"/>
  <c r="AQ12" i="1712"/>
  <c r="AQ11" i="1712"/>
  <c r="BV5" i="1712"/>
  <c r="BU5" i="1712"/>
  <c r="BT5" i="1712"/>
  <c r="BS5" i="1712"/>
  <c r="BR5" i="1712"/>
  <c r="BQ5" i="1712"/>
  <c r="BP5" i="1712"/>
  <c r="BO5" i="1712"/>
  <c r="BJ5" i="1712"/>
  <c r="BI5" i="1712"/>
  <c r="BG5" i="1712"/>
  <c r="BF5" i="1712"/>
  <c r="BE5" i="1712"/>
  <c r="BD5" i="1712"/>
  <c r="BC5" i="1712"/>
  <c r="AZ5" i="1712"/>
  <c r="AX5" i="1712"/>
  <c r="AW5" i="1712"/>
  <c r="AV5" i="1712"/>
  <c r="AJ37" i="1711"/>
  <c r="AI37" i="1711"/>
  <c r="AH37" i="1711"/>
  <c r="BH5" i="1711" s="1"/>
  <c r="AG37" i="1711"/>
  <c r="AF37" i="1711"/>
  <c r="BF5" i="1711" s="1"/>
  <c r="AE37" i="1711"/>
  <c r="BE5" i="1711" s="1"/>
  <c r="AD37" i="1711"/>
  <c r="BD5" i="1711" s="1"/>
  <c r="AC37" i="1711"/>
  <c r="BC5" i="1711" s="1"/>
  <c r="AB37" i="1711"/>
  <c r="BB5" i="1711" s="1"/>
  <c r="AA37" i="1711"/>
  <c r="Z37" i="1711"/>
  <c r="Y37" i="1711"/>
  <c r="AY5" i="1711" s="1"/>
  <c r="AJ35" i="1711"/>
  <c r="AI35" i="1711"/>
  <c r="AH35" i="1711"/>
  <c r="AG35" i="1711"/>
  <c r="AF35" i="1711"/>
  <c r="AE35" i="1711"/>
  <c r="AD35" i="1711"/>
  <c r="AC35" i="1711"/>
  <c r="AQ34" i="1711"/>
  <c r="AQ33" i="1711"/>
  <c r="AQ32" i="1711"/>
  <c r="AQ31" i="1711"/>
  <c r="AQ30" i="1711"/>
  <c r="AQ29" i="1711"/>
  <c r="AQ28" i="1711"/>
  <c r="AQ27" i="1711"/>
  <c r="AQ26" i="1711"/>
  <c r="AQ25" i="1711"/>
  <c r="AQ24" i="1711"/>
  <c r="AQ23" i="1711"/>
  <c r="AQ22" i="1711"/>
  <c r="AQ21" i="1711"/>
  <c r="AQ20" i="1711"/>
  <c r="AQ19" i="1711"/>
  <c r="AQ18" i="1711"/>
  <c r="AQ17" i="1711"/>
  <c r="AQ16" i="1711"/>
  <c r="AQ15" i="1711"/>
  <c r="AQ14" i="1711"/>
  <c r="AQ13" i="1711"/>
  <c r="AQ12" i="1711"/>
  <c r="AQ11" i="1711"/>
  <c r="BV5" i="1711"/>
  <c r="BU5" i="1711"/>
  <c r="BT5" i="1711"/>
  <c r="BS5" i="1711"/>
  <c r="BR5" i="1711"/>
  <c r="BQ5" i="1711"/>
  <c r="BP5" i="1711"/>
  <c r="BO5" i="1711"/>
  <c r="BK5" i="1711"/>
  <c r="BJ5" i="1711"/>
  <c r="BI5" i="1711"/>
  <c r="BG5" i="1711"/>
  <c r="BA5" i="1711"/>
  <c r="AZ5" i="1711"/>
  <c r="AX5" i="1711"/>
  <c r="AW5" i="1711"/>
  <c r="AV5" i="1711"/>
  <c r="AJ37" i="1710"/>
  <c r="BJ5" i="1710" s="1"/>
  <c r="AI37" i="1710"/>
  <c r="BI5" i="1710" s="1"/>
  <c r="AH37" i="1710"/>
  <c r="AG37" i="1710"/>
  <c r="AF37" i="1710"/>
  <c r="BF5" i="1710" s="1"/>
  <c r="AE37" i="1710"/>
  <c r="AD37" i="1710"/>
  <c r="AC37" i="1710"/>
  <c r="AB37" i="1710"/>
  <c r="AA37" i="1710"/>
  <c r="Z37" i="1710"/>
  <c r="AZ5" i="1710" s="1"/>
  <c r="Y37" i="1710"/>
  <c r="AY5" i="1710" s="1"/>
  <c r="AJ35" i="1710"/>
  <c r="AI35" i="1710"/>
  <c r="AH35" i="1710"/>
  <c r="AG35" i="1710"/>
  <c r="AF35" i="1710"/>
  <c r="AE35" i="1710"/>
  <c r="AD35" i="1710"/>
  <c r="AC35" i="1710"/>
  <c r="AQ34" i="1710"/>
  <c r="AQ33" i="1710"/>
  <c r="AQ32" i="1710"/>
  <c r="AQ31" i="1710"/>
  <c r="AQ30" i="1710"/>
  <c r="AQ29" i="1710"/>
  <c r="AQ28" i="1710"/>
  <c r="AQ27" i="1710"/>
  <c r="AQ26" i="1710"/>
  <c r="AQ25" i="1710"/>
  <c r="AQ24" i="1710"/>
  <c r="AQ23" i="1710"/>
  <c r="AQ22" i="1710"/>
  <c r="AQ21" i="1710"/>
  <c r="AQ20" i="1710"/>
  <c r="AQ19" i="1710"/>
  <c r="AQ18" i="1710"/>
  <c r="AQ17" i="1710"/>
  <c r="AQ16" i="1710"/>
  <c r="AQ15" i="1710"/>
  <c r="AQ14" i="1710"/>
  <c r="AQ13" i="1710"/>
  <c r="AQ12" i="1710"/>
  <c r="AQ11" i="1710"/>
  <c r="BV5" i="1710"/>
  <c r="BU5" i="1710"/>
  <c r="BT5" i="1710"/>
  <c r="BS5" i="1710"/>
  <c r="BR5" i="1710"/>
  <c r="BQ5" i="1710"/>
  <c r="BP5" i="1710"/>
  <c r="BO5" i="1710"/>
  <c r="BN5" i="1710"/>
  <c r="BH5" i="1710"/>
  <c r="BG5" i="1710"/>
  <c r="BE5" i="1710"/>
  <c r="BD5" i="1710"/>
  <c r="BC5" i="1710"/>
  <c r="BB5" i="1710"/>
  <c r="BA5" i="1710"/>
  <c r="AX5" i="1710"/>
  <c r="AW5" i="1710"/>
  <c r="AV5" i="1710"/>
  <c r="AJ37" i="1709"/>
  <c r="AI37" i="1709"/>
  <c r="AH37" i="1709"/>
  <c r="AG37" i="1709"/>
  <c r="BG5" i="1709" s="1"/>
  <c r="AF37" i="1709"/>
  <c r="BF5" i="1709" s="1"/>
  <c r="AE37" i="1709"/>
  <c r="AD37" i="1709"/>
  <c r="BD5" i="1709" s="1"/>
  <c r="AC37" i="1709"/>
  <c r="BC5" i="1709" s="1"/>
  <c r="AB37" i="1709"/>
  <c r="BB5" i="1709" s="1"/>
  <c r="AA37" i="1709"/>
  <c r="BA5" i="1709" s="1"/>
  <c r="Z37" i="1709"/>
  <c r="AZ5" i="1709" s="1"/>
  <c r="Y37" i="1709"/>
  <c r="BM5" i="1709" s="1"/>
  <c r="AJ35" i="1709"/>
  <c r="AI35" i="1709"/>
  <c r="AH35" i="1709"/>
  <c r="AG35" i="1709"/>
  <c r="AF35" i="1709"/>
  <c r="BR5" i="1709" s="1"/>
  <c r="AE35" i="1709"/>
  <c r="AD35" i="1709"/>
  <c r="AC35" i="1709"/>
  <c r="AQ34" i="1709"/>
  <c r="AQ33" i="1709"/>
  <c r="AQ32" i="1709"/>
  <c r="AQ31" i="1709"/>
  <c r="AQ30" i="1709"/>
  <c r="AQ29" i="1709"/>
  <c r="AQ28" i="1709"/>
  <c r="AQ27" i="1709"/>
  <c r="AQ26" i="1709"/>
  <c r="AQ25" i="1709"/>
  <c r="AQ24" i="1709"/>
  <c r="AQ23" i="1709"/>
  <c r="AQ22" i="1709"/>
  <c r="AQ21" i="1709"/>
  <c r="AQ20" i="1709"/>
  <c r="AQ19" i="1709"/>
  <c r="AQ18" i="1709"/>
  <c r="AQ17" i="1709"/>
  <c r="AQ16" i="1709"/>
  <c r="AQ15" i="1709"/>
  <c r="AQ14" i="1709"/>
  <c r="AQ13" i="1709"/>
  <c r="AQ12" i="1709"/>
  <c r="AQ11" i="1709"/>
  <c r="BV5" i="1709"/>
  <c r="BU5" i="1709"/>
  <c r="BT5" i="1709"/>
  <c r="BS5" i="1709"/>
  <c r="BQ5" i="1709"/>
  <c r="BP5" i="1709"/>
  <c r="BO5" i="1709"/>
  <c r="BJ5" i="1709"/>
  <c r="BI5" i="1709"/>
  <c r="BH5" i="1709"/>
  <c r="BE5" i="1709"/>
  <c r="AY5" i="1709"/>
  <c r="AX5" i="1709"/>
  <c r="AW5" i="1709"/>
  <c r="AV5" i="1709"/>
  <c r="AJ37" i="1708"/>
  <c r="BJ5" i="1708" s="1"/>
  <c r="AI37" i="1708"/>
  <c r="BI5" i="1708" s="1"/>
  <c r="AH37" i="1708"/>
  <c r="BH5" i="1708" s="1"/>
  <c r="AG37" i="1708"/>
  <c r="BG5" i="1708" s="1"/>
  <c r="AF37" i="1708"/>
  <c r="AE37" i="1708"/>
  <c r="AD37" i="1708"/>
  <c r="BD5" i="1708" s="1"/>
  <c r="AC37" i="1708"/>
  <c r="AB37" i="1708"/>
  <c r="AA37" i="1708"/>
  <c r="Z37" i="1708"/>
  <c r="Y37" i="1708"/>
  <c r="BN5" i="1708" s="1"/>
  <c r="AJ35" i="1708"/>
  <c r="AI35" i="1708"/>
  <c r="AH35" i="1708"/>
  <c r="AG35" i="1708"/>
  <c r="AF35" i="1708"/>
  <c r="AE35" i="1708"/>
  <c r="AD35" i="1708"/>
  <c r="BP5" i="1708" s="1"/>
  <c r="AC35" i="1708"/>
  <c r="AQ34" i="1708"/>
  <c r="AQ33" i="1708"/>
  <c r="AQ32" i="1708"/>
  <c r="AQ31" i="1708"/>
  <c r="AQ30" i="1708"/>
  <c r="AQ29" i="1708"/>
  <c r="AQ28" i="1708"/>
  <c r="AQ27" i="1708"/>
  <c r="AQ26" i="1708"/>
  <c r="AQ25" i="1708"/>
  <c r="AQ24" i="1708"/>
  <c r="AQ23" i="1708"/>
  <c r="AQ22" i="1708"/>
  <c r="AQ21" i="1708"/>
  <c r="AQ20" i="1708"/>
  <c r="AQ19" i="1708"/>
  <c r="AQ18" i="1708"/>
  <c r="AQ17" i="1708"/>
  <c r="AQ16" i="1708"/>
  <c r="AQ15" i="1708"/>
  <c r="AQ14" i="1708"/>
  <c r="AQ13" i="1708"/>
  <c r="AQ12" i="1708"/>
  <c r="AQ11" i="1708"/>
  <c r="BV5" i="1708"/>
  <c r="BU5" i="1708"/>
  <c r="BT5" i="1708"/>
  <c r="BS5" i="1708"/>
  <c r="BR5" i="1708"/>
  <c r="BQ5" i="1708"/>
  <c r="BO5" i="1708"/>
  <c r="BM5" i="1708"/>
  <c r="BL5" i="1708"/>
  <c r="BF5" i="1708"/>
  <c r="BE5" i="1708"/>
  <c r="BC5" i="1708"/>
  <c r="BB5" i="1708"/>
  <c r="BA5" i="1708"/>
  <c r="AZ5" i="1708"/>
  <c r="AY5" i="1708"/>
  <c r="AX5" i="1708"/>
  <c r="AW5" i="1708"/>
  <c r="AV5" i="1708"/>
  <c r="AJ37" i="1707"/>
  <c r="AI37" i="1707"/>
  <c r="AH37" i="1707"/>
  <c r="AG37" i="1707"/>
  <c r="AF37" i="1707"/>
  <c r="AE37" i="1707"/>
  <c r="BE5" i="1707" s="1"/>
  <c r="AD37" i="1707"/>
  <c r="BD5" i="1707" s="1"/>
  <c r="AC37" i="1707"/>
  <c r="AB37" i="1707"/>
  <c r="BB5" i="1707" s="1"/>
  <c r="AA37" i="1707"/>
  <c r="BA5" i="1707" s="1"/>
  <c r="Z37" i="1707"/>
  <c r="AZ5" i="1707" s="1"/>
  <c r="Y37" i="1707"/>
  <c r="BN5" i="1707" s="1"/>
  <c r="AJ35" i="1707"/>
  <c r="AI35" i="1707"/>
  <c r="AH35" i="1707"/>
  <c r="AG35" i="1707"/>
  <c r="AF35" i="1707"/>
  <c r="AE35" i="1707"/>
  <c r="AD35" i="1707"/>
  <c r="AC35" i="1707"/>
  <c r="AQ34" i="1707"/>
  <c r="AQ33" i="1707"/>
  <c r="AQ32" i="1707"/>
  <c r="AQ31" i="1707"/>
  <c r="AQ30" i="1707"/>
  <c r="AQ29" i="1707"/>
  <c r="AQ28" i="1707"/>
  <c r="AQ27" i="1707"/>
  <c r="AQ26" i="1707"/>
  <c r="AQ25" i="1707"/>
  <c r="AQ24" i="1707"/>
  <c r="AQ23" i="1707"/>
  <c r="AQ22" i="1707"/>
  <c r="AQ21" i="1707"/>
  <c r="AQ20" i="1707"/>
  <c r="AQ19" i="1707"/>
  <c r="AQ18" i="1707"/>
  <c r="AQ17" i="1707"/>
  <c r="AQ16" i="1707"/>
  <c r="AQ15" i="1707"/>
  <c r="AQ14" i="1707"/>
  <c r="AQ13" i="1707"/>
  <c r="AQ12" i="1707"/>
  <c r="AQ11" i="1707"/>
  <c r="BV5" i="1707"/>
  <c r="BU5" i="1707"/>
  <c r="BT5" i="1707"/>
  <c r="BS5" i="1707"/>
  <c r="BR5" i="1707"/>
  <c r="BQ5" i="1707"/>
  <c r="BP5" i="1707"/>
  <c r="BO5" i="1707"/>
  <c r="BJ5" i="1707"/>
  <c r="BI5" i="1707"/>
  <c r="BH5" i="1707"/>
  <c r="BG5" i="1707"/>
  <c r="BF5" i="1707"/>
  <c r="BC5" i="1707"/>
  <c r="AX5" i="1707"/>
  <c r="AW5" i="1707"/>
  <c r="AV5" i="1707"/>
  <c r="AJ37" i="1706"/>
  <c r="AI37" i="1706"/>
  <c r="BI5" i="1706" s="1"/>
  <c r="AH37" i="1706"/>
  <c r="BH5" i="1706" s="1"/>
  <c r="AG37" i="1706"/>
  <c r="BG5" i="1706" s="1"/>
  <c r="AF37" i="1706"/>
  <c r="BF5" i="1706" s="1"/>
  <c r="AE37" i="1706"/>
  <c r="BE5" i="1706" s="1"/>
  <c r="AD37" i="1706"/>
  <c r="AC37" i="1706"/>
  <c r="AB37" i="1706"/>
  <c r="BB5" i="1706" s="1"/>
  <c r="AA37" i="1706"/>
  <c r="Z37" i="1706"/>
  <c r="Y37" i="1706"/>
  <c r="AJ35" i="1706"/>
  <c r="AI35" i="1706"/>
  <c r="AH35" i="1706"/>
  <c r="AG35" i="1706"/>
  <c r="AF35" i="1706"/>
  <c r="AE35" i="1706"/>
  <c r="AD35" i="1706"/>
  <c r="AC35" i="1706"/>
  <c r="AQ34" i="1706"/>
  <c r="AQ33" i="1706"/>
  <c r="AQ32" i="1706"/>
  <c r="AQ31" i="1706"/>
  <c r="AQ30" i="1706"/>
  <c r="AQ29" i="1706"/>
  <c r="AQ28" i="1706"/>
  <c r="AQ27" i="1706"/>
  <c r="AQ26" i="1706"/>
  <c r="AQ25" i="1706"/>
  <c r="AQ24" i="1706"/>
  <c r="AQ23" i="1706"/>
  <c r="AQ22" i="1706"/>
  <c r="AQ21" i="1706"/>
  <c r="AQ20" i="1706"/>
  <c r="AQ19" i="1706"/>
  <c r="AQ18" i="1706"/>
  <c r="AQ17" i="1706"/>
  <c r="AQ16" i="1706"/>
  <c r="AQ15" i="1706"/>
  <c r="AQ14" i="1706"/>
  <c r="AQ13" i="1706"/>
  <c r="AQ12" i="1706"/>
  <c r="AQ11" i="1706"/>
  <c r="BV5" i="1706"/>
  <c r="BU5" i="1706"/>
  <c r="BT5" i="1706"/>
  <c r="BS5" i="1706"/>
  <c r="BR5" i="1706"/>
  <c r="BQ5" i="1706"/>
  <c r="BP5" i="1706"/>
  <c r="BO5" i="1706"/>
  <c r="BN5" i="1706"/>
  <c r="BM5" i="1706"/>
  <c r="BL5" i="1706"/>
  <c r="BK5" i="1706"/>
  <c r="BJ5" i="1706"/>
  <c r="BD5" i="1706"/>
  <c r="BC5" i="1706"/>
  <c r="BA5" i="1706"/>
  <c r="AZ5" i="1706"/>
  <c r="AY5" i="1706"/>
  <c r="AX5" i="1706"/>
  <c r="AW5" i="1706"/>
  <c r="AV5" i="1706"/>
  <c r="AJ37" i="1705"/>
  <c r="AI37" i="1705"/>
  <c r="BI5" i="1705" s="1"/>
  <c r="AH37" i="1705"/>
  <c r="AG37" i="1705"/>
  <c r="AF37" i="1705"/>
  <c r="AE37" i="1705"/>
  <c r="AD37" i="1705"/>
  <c r="AC37" i="1705"/>
  <c r="BC5" i="1705" s="1"/>
  <c r="AB37" i="1705"/>
  <c r="BB5" i="1705" s="1"/>
  <c r="AA37" i="1705"/>
  <c r="Z37" i="1705"/>
  <c r="BL5" i="1705" s="1"/>
  <c r="Y37" i="1705"/>
  <c r="AY5" i="1705" s="1"/>
  <c r="AJ35" i="1705"/>
  <c r="AI35" i="1705"/>
  <c r="AH35" i="1705"/>
  <c r="AG35" i="1705"/>
  <c r="AF35" i="1705"/>
  <c r="AE35" i="1705"/>
  <c r="AD35" i="1705"/>
  <c r="AC35" i="1705"/>
  <c r="AQ34" i="1705"/>
  <c r="AQ33" i="1705"/>
  <c r="AQ32" i="1705"/>
  <c r="AQ31" i="1705"/>
  <c r="AQ30" i="1705"/>
  <c r="AQ29" i="1705"/>
  <c r="AQ28" i="1705"/>
  <c r="AQ27" i="1705"/>
  <c r="AQ26" i="1705"/>
  <c r="AQ25" i="1705"/>
  <c r="AQ24" i="1705"/>
  <c r="AQ23" i="1705"/>
  <c r="AQ22" i="1705"/>
  <c r="AQ21" i="1705"/>
  <c r="AQ20" i="1705"/>
  <c r="AQ19" i="1705"/>
  <c r="AQ18" i="1705"/>
  <c r="AQ17" i="1705"/>
  <c r="AQ16" i="1705"/>
  <c r="AQ15" i="1705"/>
  <c r="AQ14" i="1705"/>
  <c r="AQ13" i="1705"/>
  <c r="AQ12" i="1705"/>
  <c r="AQ11" i="1705"/>
  <c r="BV5" i="1705"/>
  <c r="BU5" i="1705"/>
  <c r="BT5" i="1705"/>
  <c r="BS5" i="1705"/>
  <c r="BR5" i="1705"/>
  <c r="BQ5" i="1705"/>
  <c r="BP5" i="1705"/>
  <c r="BO5" i="1705"/>
  <c r="BK5" i="1705"/>
  <c r="BJ5" i="1705"/>
  <c r="BH5" i="1705"/>
  <c r="BG5" i="1705"/>
  <c r="BF5" i="1705"/>
  <c r="BE5" i="1705"/>
  <c r="BD5" i="1705"/>
  <c r="BA5" i="1705"/>
  <c r="AX5" i="1705"/>
  <c r="AW5" i="1705"/>
  <c r="AV5" i="1705"/>
  <c r="AJ37" i="1704"/>
  <c r="BJ5" i="1704" s="1"/>
  <c r="AI37" i="1704"/>
  <c r="BI5" i="1704" s="1"/>
  <c r="AH37" i="1704"/>
  <c r="AG37" i="1704"/>
  <c r="BG5" i="1704" s="1"/>
  <c r="AF37" i="1704"/>
  <c r="BF5" i="1704" s="1"/>
  <c r="AE37" i="1704"/>
  <c r="BE5" i="1704" s="1"/>
  <c r="AD37" i="1704"/>
  <c r="BD5" i="1704" s="1"/>
  <c r="AC37" i="1704"/>
  <c r="BC5" i="1704" s="1"/>
  <c r="AB37" i="1704"/>
  <c r="AA37" i="1704"/>
  <c r="Z37" i="1704"/>
  <c r="AZ5" i="1704" s="1"/>
  <c r="Y37" i="1704"/>
  <c r="AJ35" i="1704"/>
  <c r="AI35" i="1704"/>
  <c r="AH35" i="1704"/>
  <c r="AG35" i="1704"/>
  <c r="AF35" i="1704"/>
  <c r="BR5" i="1704" s="1"/>
  <c r="AE35" i="1704"/>
  <c r="AD35" i="1704"/>
  <c r="AC35" i="1704"/>
  <c r="AQ34" i="1704"/>
  <c r="AQ33" i="1704"/>
  <c r="AQ32" i="1704"/>
  <c r="AQ31" i="1704"/>
  <c r="AQ30" i="1704"/>
  <c r="AQ29" i="1704"/>
  <c r="AQ28" i="1704"/>
  <c r="AQ27" i="1704"/>
  <c r="AQ26" i="1704"/>
  <c r="AQ25" i="1704"/>
  <c r="AQ24" i="1704"/>
  <c r="AQ23" i="1704"/>
  <c r="AQ22" i="1704"/>
  <c r="AQ21" i="1704"/>
  <c r="AQ20" i="1704"/>
  <c r="AQ19" i="1704"/>
  <c r="AQ18" i="1704"/>
  <c r="AQ17" i="1704"/>
  <c r="AQ16" i="1704"/>
  <c r="AQ15" i="1704"/>
  <c r="AQ14" i="1704"/>
  <c r="AQ13" i="1704"/>
  <c r="AQ12" i="1704"/>
  <c r="AQ11" i="1704"/>
  <c r="BV5" i="1704"/>
  <c r="BU5" i="1704"/>
  <c r="BT5" i="1704"/>
  <c r="BS5" i="1704"/>
  <c r="BQ5" i="1704"/>
  <c r="BP5" i="1704"/>
  <c r="BO5" i="1704"/>
  <c r="BM5" i="1704"/>
  <c r="BL5" i="1704"/>
  <c r="BK5" i="1704"/>
  <c r="BH5" i="1704"/>
  <c r="BB5" i="1704"/>
  <c r="BA5" i="1704"/>
  <c r="AY5" i="1704"/>
  <c r="AX5" i="1704"/>
  <c r="AW5" i="1704"/>
  <c r="AV5" i="1704"/>
  <c r="AJ37" i="1703"/>
  <c r="BJ5" i="1703" s="1"/>
  <c r="AI37" i="1703"/>
  <c r="AH37" i="1703"/>
  <c r="AG37" i="1703"/>
  <c r="BG5" i="1703" s="1"/>
  <c r="AF37" i="1703"/>
  <c r="AE37" i="1703"/>
  <c r="AD37" i="1703"/>
  <c r="AC37" i="1703"/>
  <c r="AB37" i="1703"/>
  <c r="AA37" i="1703"/>
  <c r="BA5" i="1703" s="1"/>
  <c r="Z37" i="1703"/>
  <c r="AZ5" i="1703" s="1"/>
  <c r="Y37" i="1703"/>
  <c r="BN5" i="1703" s="1"/>
  <c r="AJ35" i="1703"/>
  <c r="AI35" i="1703"/>
  <c r="AH35" i="1703"/>
  <c r="AG35" i="1703"/>
  <c r="BS5" i="1703" s="1"/>
  <c r="AF35" i="1703"/>
  <c r="AE35" i="1703"/>
  <c r="AD35" i="1703"/>
  <c r="AC35" i="1703"/>
  <c r="AQ34" i="1703"/>
  <c r="AQ33" i="1703"/>
  <c r="AQ32" i="1703"/>
  <c r="AQ31" i="1703"/>
  <c r="AQ30" i="1703"/>
  <c r="AQ29" i="1703"/>
  <c r="AQ28" i="1703"/>
  <c r="AQ27" i="1703"/>
  <c r="AQ26" i="1703"/>
  <c r="AQ25" i="1703"/>
  <c r="AQ24" i="1703"/>
  <c r="AQ23" i="1703"/>
  <c r="AQ22" i="1703"/>
  <c r="AQ21" i="1703"/>
  <c r="AQ20" i="1703"/>
  <c r="AQ19" i="1703"/>
  <c r="AQ18" i="1703"/>
  <c r="AQ17" i="1703"/>
  <c r="AQ16" i="1703"/>
  <c r="AQ15" i="1703"/>
  <c r="AQ14" i="1703"/>
  <c r="AQ13" i="1703"/>
  <c r="AQ12" i="1703"/>
  <c r="AQ11" i="1703"/>
  <c r="BV5" i="1703"/>
  <c r="BU5" i="1703"/>
  <c r="BT5" i="1703"/>
  <c r="BR5" i="1703"/>
  <c r="BQ5" i="1703"/>
  <c r="BP5" i="1703"/>
  <c r="BO5" i="1703"/>
  <c r="BI5" i="1703"/>
  <c r="BH5" i="1703"/>
  <c r="BF5" i="1703"/>
  <c r="BE5" i="1703"/>
  <c r="BD5" i="1703"/>
  <c r="BC5" i="1703"/>
  <c r="BB5" i="1703"/>
  <c r="AY5" i="1703"/>
  <c r="AX5" i="1703"/>
  <c r="AW5" i="1703"/>
  <c r="AV5" i="1703"/>
  <c r="AJ37" i="1702"/>
  <c r="AI37" i="1702"/>
  <c r="AH37" i="1702"/>
  <c r="BH5" i="1702" s="1"/>
  <c r="AG37" i="1702"/>
  <c r="BG5" i="1702" s="1"/>
  <c r="AF37" i="1702"/>
  <c r="AE37" i="1702"/>
  <c r="BE5" i="1702" s="1"/>
  <c r="AD37" i="1702"/>
  <c r="BD5" i="1702" s="1"/>
  <c r="AC37" i="1702"/>
  <c r="BC5" i="1702" s="1"/>
  <c r="AB37" i="1702"/>
  <c r="BB5" i="1702" s="1"/>
  <c r="AA37" i="1702"/>
  <c r="BA5" i="1702" s="1"/>
  <c r="Z37" i="1702"/>
  <c r="Y37" i="1702"/>
  <c r="BN5" i="1702" s="1"/>
  <c r="AJ35" i="1702"/>
  <c r="AI35" i="1702"/>
  <c r="AH35" i="1702"/>
  <c r="AG35" i="1702"/>
  <c r="AF35" i="1702"/>
  <c r="AE35" i="1702"/>
  <c r="AD35" i="1702"/>
  <c r="AC35" i="1702"/>
  <c r="BO5" i="1702" s="1"/>
  <c r="AQ34" i="1702"/>
  <c r="AQ33" i="1702"/>
  <c r="AQ32" i="1702"/>
  <c r="AQ31" i="1702"/>
  <c r="AQ30" i="1702"/>
  <c r="AQ29" i="1702"/>
  <c r="AQ28" i="1702"/>
  <c r="AQ27" i="1702"/>
  <c r="AQ26" i="1702"/>
  <c r="AQ25" i="1702"/>
  <c r="AQ24" i="1702"/>
  <c r="AQ23" i="1702"/>
  <c r="AQ22" i="1702"/>
  <c r="AQ21" i="1702"/>
  <c r="AQ20" i="1702"/>
  <c r="AQ19" i="1702"/>
  <c r="AQ18" i="1702"/>
  <c r="AQ17" i="1702"/>
  <c r="AQ16" i="1702"/>
  <c r="AQ15" i="1702"/>
  <c r="AQ14" i="1702"/>
  <c r="AQ13" i="1702"/>
  <c r="AQ12" i="1702"/>
  <c r="AQ11" i="1702"/>
  <c r="BV5" i="1702"/>
  <c r="BU5" i="1702"/>
  <c r="BT5" i="1702"/>
  <c r="BS5" i="1702"/>
  <c r="BR5" i="1702"/>
  <c r="BQ5" i="1702"/>
  <c r="BP5" i="1702"/>
  <c r="BK5" i="1702"/>
  <c r="BJ5" i="1702"/>
  <c r="BI5" i="1702"/>
  <c r="BF5" i="1702"/>
  <c r="AZ5" i="1702"/>
  <c r="AY5" i="1702"/>
  <c r="AX5" i="1702"/>
  <c r="AW5" i="1702"/>
  <c r="AV5" i="1702"/>
  <c r="AJ37" i="1701"/>
  <c r="BJ5" i="1701" s="1"/>
  <c r="AI37" i="1701"/>
  <c r="BI5" i="1701" s="1"/>
  <c r="AH37" i="1701"/>
  <c r="BH5" i="1701" s="1"/>
  <c r="AG37" i="1701"/>
  <c r="AF37" i="1701"/>
  <c r="AE37" i="1701"/>
  <c r="BE5" i="1701" s="1"/>
  <c r="AD37" i="1701"/>
  <c r="AC37" i="1701"/>
  <c r="AB37" i="1701"/>
  <c r="AA37" i="1701"/>
  <c r="Z37" i="1701"/>
  <c r="Y37" i="1701"/>
  <c r="AY5" i="1701" s="1"/>
  <c r="AJ35" i="1701"/>
  <c r="BV5" i="1701" s="1"/>
  <c r="AI35" i="1701"/>
  <c r="AH35" i="1701"/>
  <c r="AG35" i="1701"/>
  <c r="AF35" i="1701"/>
  <c r="AE35" i="1701"/>
  <c r="AD35" i="1701"/>
  <c r="AC35" i="1701"/>
  <c r="AQ34" i="1701"/>
  <c r="AQ33" i="1701"/>
  <c r="AQ32" i="1701"/>
  <c r="AQ31" i="1701"/>
  <c r="AQ30" i="1701"/>
  <c r="AQ29" i="1701"/>
  <c r="AQ28" i="1701"/>
  <c r="AQ27" i="1701"/>
  <c r="AQ26" i="1701"/>
  <c r="AQ25" i="1701"/>
  <c r="AQ24" i="1701"/>
  <c r="AQ23" i="1701"/>
  <c r="AQ22" i="1701"/>
  <c r="AQ21" i="1701"/>
  <c r="AQ20" i="1701"/>
  <c r="AQ19" i="1701"/>
  <c r="AQ18" i="1701"/>
  <c r="AQ17" i="1701"/>
  <c r="AQ16" i="1701"/>
  <c r="AQ15" i="1701"/>
  <c r="AQ14" i="1701"/>
  <c r="AQ13" i="1701"/>
  <c r="AQ12" i="1701"/>
  <c r="AQ11" i="1701"/>
  <c r="BU5" i="1701"/>
  <c r="BT5" i="1701"/>
  <c r="BS5" i="1701"/>
  <c r="BR5" i="1701"/>
  <c r="BQ5" i="1701"/>
  <c r="BP5" i="1701"/>
  <c r="BO5" i="1701"/>
  <c r="BN5" i="1701"/>
  <c r="BM5" i="1701"/>
  <c r="BG5" i="1701"/>
  <c r="BF5" i="1701"/>
  <c r="BD5" i="1701"/>
  <c r="BC5" i="1701"/>
  <c r="BB5" i="1701"/>
  <c r="BA5" i="1701"/>
  <c r="AZ5" i="1701"/>
  <c r="AX5" i="1701"/>
  <c r="AW5" i="1701"/>
  <c r="AV5" i="1701"/>
  <c r="AJ37" i="1700"/>
  <c r="AI37" i="1700"/>
  <c r="AH37" i="1700"/>
  <c r="AG37" i="1700"/>
  <c r="AF37" i="1700"/>
  <c r="BF5" i="1700" s="1"/>
  <c r="AE37" i="1700"/>
  <c r="BE5" i="1700" s="1"/>
  <c r="AD37" i="1700"/>
  <c r="AC37" i="1700"/>
  <c r="BC5" i="1700" s="1"/>
  <c r="AB37" i="1700"/>
  <c r="BB5" i="1700" s="1"/>
  <c r="AA37" i="1700"/>
  <c r="BA5" i="1700" s="1"/>
  <c r="Z37" i="1700"/>
  <c r="AZ5" i="1700" s="1"/>
  <c r="Y37" i="1700"/>
  <c r="AY5" i="1700" s="1"/>
  <c r="AJ35" i="1700"/>
  <c r="AI35" i="1700"/>
  <c r="AH35" i="1700"/>
  <c r="AG35" i="1700"/>
  <c r="AF35" i="1700"/>
  <c r="BR5" i="1700" s="1"/>
  <c r="AE35" i="1700"/>
  <c r="AD35" i="1700"/>
  <c r="AC35" i="1700"/>
  <c r="AQ34" i="1700"/>
  <c r="AQ33" i="1700"/>
  <c r="AQ32" i="1700"/>
  <c r="AQ31" i="1700"/>
  <c r="AQ30" i="1700"/>
  <c r="AQ29" i="1700"/>
  <c r="AQ28" i="1700"/>
  <c r="AQ27" i="1700"/>
  <c r="AQ26" i="1700"/>
  <c r="AQ25" i="1700"/>
  <c r="AQ24" i="1700"/>
  <c r="AQ23" i="1700"/>
  <c r="AQ22" i="1700"/>
  <c r="AQ21" i="1700"/>
  <c r="AQ20" i="1700"/>
  <c r="AQ19" i="1700"/>
  <c r="AQ18" i="1700"/>
  <c r="AQ17" i="1700"/>
  <c r="AQ16" i="1700"/>
  <c r="AQ15" i="1700"/>
  <c r="AQ14" i="1700"/>
  <c r="AQ13" i="1700"/>
  <c r="AQ12" i="1700"/>
  <c r="AQ11" i="1700"/>
  <c r="BV5" i="1700"/>
  <c r="BU5" i="1700"/>
  <c r="BT5" i="1700"/>
  <c r="BS5" i="1700"/>
  <c r="BQ5" i="1700"/>
  <c r="BP5" i="1700"/>
  <c r="BO5" i="1700"/>
  <c r="BJ5" i="1700"/>
  <c r="BI5" i="1700"/>
  <c r="BH5" i="1700"/>
  <c r="BG5" i="1700"/>
  <c r="BD5" i="1700"/>
  <c r="AX5" i="1700"/>
  <c r="AW5" i="1700"/>
  <c r="AV5" i="1700"/>
  <c r="AJ37" i="1699"/>
  <c r="BJ5" i="1699" s="1"/>
  <c r="AI37" i="1699"/>
  <c r="BI5" i="1699" s="1"/>
  <c r="AH37" i="1699"/>
  <c r="BH5" i="1699" s="1"/>
  <c r="AG37" i="1699"/>
  <c r="BG5" i="1699" s="1"/>
  <c r="AF37" i="1699"/>
  <c r="BF5" i="1699" s="1"/>
  <c r="AE37" i="1699"/>
  <c r="AD37" i="1699"/>
  <c r="AC37" i="1699"/>
  <c r="BC5" i="1699" s="1"/>
  <c r="AB37" i="1699"/>
  <c r="AA37" i="1699"/>
  <c r="Z37" i="1699"/>
  <c r="BM5" i="1699" s="1"/>
  <c r="Y37" i="1699"/>
  <c r="AJ35" i="1699"/>
  <c r="AI35" i="1699"/>
  <c r="AH35" i="1699"/>
  <c r="AG35" i="1699"/>
  <c r="AF35" i="1699"/>
  <c r="AE35" i="1699"/>
  <c r="AD35" i="1699"/>
  <c r="AC35" i="1699"/>
  <c r="BO5" i="1699" s="1"/>
  <c r="AQ34" i="1699"/>
  <c r="AQ33" i="1699"/>
  <c r="AQ32" i="1699"/>
  <c r="AQ31" i="1699"/>
  <c r="AQ30" i="1699"/>
  <c r="AQ29" i="1699"/>
  <c r="AQ28" i="1699"/>
  <c r="AQ27" i="1699"/>
  <c r="AQ26" i="1699"/>
  <c r="AQ25" i="1699"/>
  <c r="AQ24" i="1699"/>
  <c r="AQ23" i="1699"/>
  <c r="AQ22" i="1699"/>
  <c r="AQ21" i="1699"/>
  <c r="AQ20" i="1699"/>
  <c r="AQ19" i="1699"/>
  <c r="AQ18" i="1699"/>
  <c r="AQ17" i="1699"/>
  <c r="AQ16" i="1699"/>
  <c r="AQ15" i="1699"/>
  <c r="AQ14" i="1699"/>
  <c r="AQ13" i="1699"/>
  <c r="AQ12" i="1699"/>
  <c r="AQ11" i="1699"/>
  <c r="BV5" i="1699"/>
  <c r="BU5" i="1699"/>
  <c r="BT5" i="1699"/>
  <c r="BS5" i="1699"/>
  <c r="BR5" i="1699"/>
  <c r="BQ5" i="1699"/>
  <c r="BP5" i="1699"/>
  <c r="BN5" i="1699"/>
  <c r="BL5" i="1699"/>
  <c r="BK5" i="1699"/>
  <c r="BE5" i="1699"/>
  <c r="BD5" i="1699"/>
  <c r="BB5" i="1699"/>
  <c r="BA5" i="1699"/>
  <c r="AZ5" i="1699"/>
  <c r="AY5" i="1699"/>
  <c r="AX5" i="1699"/>
  <c r="AW5" i="1699"/>
  <c r="AV5" i="1699"/>
  <c r="AJ37" i="1698"/>
  <c r="BJ5" i="1698" s="1"/>
  <c r="AI37" i="1698"/>
  <c r="AH37" i="1698"/>
  <c r="AG37" i="1698"/>
  <c r="AF37" i="1698"/>
  <c r="AE37" i="1698"/>
  <c r="AD37" i="1698"/>
  <c r="BD5" i="1698" s="1"/>
  <c r="AC37" i="1698"/>
  <c r="BC5" i="1698" s="1"/>
  <c r="AB37" i="1698"/>
  <c r="AA37" i="1698"/>
  <c r="BA5" i="1698" s="1"/>
  <c r="Z37" i="1698"/>
  <c r="AZ5" i="1698" s="1"/>
  <c r="Y37" i="1698"/>
  <c r="BM5" i="1698" s="1"/>
  <c r="AJ35" i="1698"/>
  <c r="AI35" i="1698"/>
  <c r="AH35" i="1698"/>
  <c r="AG35" i="1698"/>
  <c r="AF35" i="1698"/>
  <c r="AE35" i="1698"/>
  <c r="AD35" i="1698"/>
  <c r="AC35" i="1698"/>
  <c r="AQ34" i="1698"/>
  <c r="AQ33" i="1698"/>
  <c r="AQ32" i="1698"/>
  <c r="AQ31" i="1698"/>
  <c r="AQ30" i="1698"/>
  <c r="AQ29" i="1698"/>
  <c r="AQ28" i="1698"/>
  <c r="AQ27" i="1698"/>
  <c r="AQ26" i="1698"/>
  <c r="AQ25" i="1698"/>
  <c r="AQ24" i="1698"/>
  <c r="AQ23" i="1698"/>
  <c r="AQ22" i="1698"/>
  <c r="AQ21" i="1698"/>
  <c r="AQ20" i="1698"/>
  <c r="AQ19" i="1698"/>
  <c r="AQ18" i="1698"/>
  <c r="AQ17" i="1698"/>
  <c r="AQ16" i="1698"/>
  <c r="AQ15" i="1698"/>
  <c r="AQ14" i="1698"/>
  <c r="AQ13" i="1698"/>
  <c r="AQ12" i="1698"/>
  <c r="AQ11" i="1698"/>
  <c r="BV5" i="1698"/>
  <c r="BU5" i="1698"/>
  <c r="BT5" i="1698"/>
  <c r="BS5" i="1698"/>
  <c r="BR5" i="1698"/>
  <c r="BQ5" i="1698"/>
  <c r="BP5" i="1698"/>
  <c r="BO5" i="1698"/>
  <c r="BI5" i="1698"/>
  <c r="BH5" i="1698"/>
  <c r="BG5" i="1698"/>
  <c r="BF5" i="1698"/>
  <c r="BE5" i="1698"/>
  <c r="BB5" i="1698"/>
  <c r="AX5" i="1698"/>
  <c r="AW5" i="1698"/>
  <c r="AV5" i="1698"/>
  <c r="AJ37" i="1697"/>
  <c r="BJ5" i="1697" s="1"/>
  <c r="AI37" i="1697"/>
  <c r="AH37" i="1697"/>
  <c r="BH5" i="1697" s="1"/>
  <c r="AG37" i="1697"/>
  <c r="BG5" i="1697" s="1"/>
  <c r="AF37" i="1697"/>
  <c r="BF5" i="1697" s="1"/>
  <c r="AE37" i="1697"/>
  <c r="BE5" i="1697" s="1"/>
  <c r="AD37" i="1697"/>
  <c r="BD5" i="1697" s="1"/>
  <c r="AC37" i="1697"/>
  <c r="AB37" i="1697"/>
  <c r="AA37" i="1697"/>
  <c r="BA5" i="1697" s="1"/>
  <c r="Z37" i="1697"/>
  <c r="Y37" i="1697"/>
  <c r="AJ35" i="1697"/>
  <c r="AI35" i="1697"/>
  <c r="AH35" i="1697"/>
  <c r="AG35" i="1697"/>
  <c r="AF35" i="1697"/>
  <c r="BR5" i="1697" s="1"/>
  <c r="AE35" i="1697"/>
  <c r="AD35" i="1697"/>
  <c r="BP5" i="1697" s="1"/>
  <c r="AC35" i="1697"/>
  <c r="AQ34" i="1697"/>
  <c r="AQ33" i="1697"/>
  <c r="AQ32" i="1697"/>
  <c r="AQ31" i="1697"/>
  <c r="AQ30" i="1697"/>
  <c r="AQ29" i="1697"/>
  <c r="AQ28" i="1697"/>
  <c r="AQ27" i="1697"/>
  <c r="AQ26" i="1697"/>
  <c r="AQ25" i="1697"/>
  <c r="AQ24" i="1697"/>
  <c r="AQ23" i="1697"/>
  <c r="AQ22" i="1697"/>
  <c r="AQ21" i="1697"/>
  <c r="AQ20" i="1697"/>
  <c r="AQ19" i="1697"/>
  <c r="AQ18" i="1697"/>
  <c r="AQ17" i="1697"/>
  <c r="AQ16" i="1697"/>
  <c r="AQ15" i="1697"/>
  <c r="AQ14" i="1697"/>
  <c r="AQ13" i="1697"/>
  <c r="AQ12" i="1697"/>
  <c r="AQ11" i="1697"/>
  <c r="BV5" i="1697"/>
  <c r="BU5" i="1697"/>
  <c r="BT5" i="1697"/>
  <c r="BS5" i="1697"/>
  <c r="BQ5" i="1697"/>
  <c r="BO5" i="1697"/>
  <c r="BM5" i="1697"/>
  <c r="BL5" i="1697"/>
  <c r="BK5" i="1697"/>
  <c r="BI5" i="1697"/>
  <c r="BC5" i="1697"/>
  <c r="BB5" i="1697"/>
  <c r="AZ5" i="1697"/>
  <c r="AY5" i="1697"/>
  <c r="AX5" i="1697"/>
  <c r="AW5" i="1697"/>
  <c r="AV5" i="1697"/>
  <c r="AJ37" i="1696"/>
  <c r="AI37" i="1696"/>
  <c r="AH37" i="1696"/>
  <c r="BH5" i="1696" s="1"/>
  <c r="AG37" i="1696"/>
  <c r="AF37" i="1696"/>
  <c r="AE37" i="1696"/>
  <c r="AD37" i="1696"/>
  <c r="AC37" i="1696"/>
  <c r="AB37" i="1696"/>
  <c r="BB5" i="1696" s="1"/>
  <c r="AA37" i="1696"/>
  <c r="BA5" i="1696" s="1"/>
  <c r="Z37" i="1696"/>
  <c r="Y37" i="1696"/>
  <c r="BK5" i="1696" s="1"/>
  <c r="AJ35" i="1696"/>
  <c r="AI35" i="1696"/>
  <c r="AH35" i="1696"/>
  <c r="AG35" i="1696"/>
  <c r="AF35" i="1696"/>
  <c r="AE35" i="1696"/>
  <c r="AD35" i="1696"/>
  <c r="AC35" i="1696"/>
  <c r="AQ34" i="1696"/>
  <c r="AQ33" i="1696"/>
  <c r="AQ32" i="1696"/>
  <c r="AQ31" i="1696"/>
  <c r="AQ30" i="1696"/>
  <c r="AQ29" i="1696"/>
  <c r="AQ28" i="1696"/>
  <c r="AQ27" i="1696"/>
  <c r="AQ26" i="1696"/>
  <c r="AQ25" i="1696"/>
  <c r="AQ24" i="1696"/>
  <c r="AQ23" i="1696"/>
  <c r="AQ22" i="1696"/>
  <c r="AQ21" i="1696"/>
  <c r="AQ20" i="1696"/>
  <c r="AQ19" i="1696"/>
  <c r="AQ18" i="1696"/>
  <c r="AQ17" i="1696"/>
  <c r="AQ16" i="1696"/>
  <c r="AQ15" i="1696"/>
  <c r="AQ14" i="1696"/>
  <c r="AQ13" i="1696"/>
  <c r="AQ12" i="1696"/>
  <c r="AQ11" i="1696"/>
  <c r="BV5" i="1696"/>
  <c r="BU5" i="1696"/>
  <c r="BT5" i="1696"/>
  <c r="BS5" i="1696"/>
  <c r="BR5" i="1696"/>
  <c r="BQ5" i="1696"/>
  <c r="BP5" i="1696"/>
  <c r="BO5" i="1696"/>
  <c r="BJ5" i="1696"/>
  <c r="BI5" i="1696"/>
  <c r="BG5" i="1696"/>
  <c r="BF5" i="1696"/>
  <c r="BE5" i="1696"/>
  <c r="BD5" i="1696"/>
  <c r="BC5" i="1696"/>
  <c r="AZ5" i="1696"/>
  <c r="AX5" i="1696"/>
  <c r="AW5" i="1696"/>
  <c r="AV5" i="1696"/>
  <c r="AJ37" i="1695"/>
  <c r="AI37" i="1695"/>
  <c r="AH37" i="1695"/>
  <c r="BH5" i="1695" s="1"/>
  <c r="AG37" i="1695"/>
  <c r="AF37" i="1695"/>
  <c r="BF5" i="1695" s="1"/>
  <c r="AE37" i="1695"/>
  <c r="BE5" i="1695" s="1"/>
  <c r="AD37" i="1695"/>
  <c r="BD5" i="1695" s="1"/>
  <c r="AC37" i="1695"/>
  <c r="BC5" i="1695" s="1"/>
  <c r="AB37" i="1695"/>
  <c r="BB5" i="1695" s="1"/>
  <c r="AA37" i="1695"/>
  <c r="BA5" i="1695" s="1"/>
  <c r="Z37" i="1695"/>
  <c r="Y37" i="1695"/>
  <c r="AY5" i="1695" s="1"/>
  <c r="AJ35" i="1695"/>
  <c r="AI35" i="1695"/>
  <c r="AH35" i="1695"/>
  <c r="AG35" i="1695"/>
  <c r="AF35" i="1695"/>
  <c r="AE35" i="1695"/>
  <c r="AD35" i="1695"/>
  <c r="BP5" i="1695" s="1"/>
  <c r="AC35" i="1695"/>
  <c r="AQ34" i="1695"/>
  <c r="AQ33" i="1695"/>
  <c r="AQ32" i="1695"/>
  <c r="AQ31" i="1695"/>
  <c r="AQ30" i="1695"/>
  <c r="AQ29" i="1695"/>
  <c r="AQ28" i="1695"/>
  <c r="AQ27" i="1695"/>
  <c r="AQ26" i="1695"/>
  <c r="AQ25" i="1695"/>
  <c r="AQ24" i="1695"/>
  <c r="AQ23" i="1695"/>
  <c r="AQ22" i="1695"/>
  <c r="AQ21" i="1695"/>
  <c r="AQ20" i="1695"/>
  <c r="AQ19" i="1695"/>
  <c r="AQ18" i="1695"/>
  <c r="AQ17" i="1695"/>
  <c r="AQ16" i="1695"/>
  <c r="AQ15" i="1695"/>
  <c r="AQ14" i="1695"/>
  <c r="AQ13" i="1695"/>
  <c r="AQ12" i="1695"/>
  <c r="AQ11" i="1695"/>
  <c r="BV5" i="1695"/>
  <c r="BU5" i="1695"/>
  <c r="BT5" i="1695"/>
  <c r="BS5" i="1695"/>
  <c r="BR5" i="1695"/>
  <c r="BQ5" i="1695"/>
  <c r="BO5" i="1695"/>
  <c r="BK5" i="1695"/>
  <c r="BJ5" i="1695"/>
  <c r="BI5" i="1695"/>
  <c r="BG5" i="1695"/>
  <c r="AZ5" i="1695"/>
  <c r="AX5" i="1695"/>
  <c r="AW5" i="1695"/>
  <c r="AV5" i="1695"/>
  <c r="AJ37" i="1694"/>
  <c r="BJ5" i="1694" s="1"/>
  <c r="AI37" i="1694"/>
  <c r="BI5" i="1694" s="1"/>
  <c r="AH37" i="1694"/>
  <c r="BH5" i="1694" s="1"/>
  <c r="AG37" i="1694"/>
  <c r="AF37" i="1694"/>
  <c r="BF5" i="1694" s="1"/>
  <c r="AE37" i="1694"/>
  <c r="AD37" i="1694"/>
  <c r="AC37" i="1694"/>
  <c r="AB37" i="1694"/>
  <c r="AA37" i="1694"/>
  <c r="Z37" i="1694"/>
  <c r="Y37" i="1694"/>
  <c r="AY5" i="1694" s="1"/>
  <c r="AJ35" i="1694"/>
  <c r="AI35" i="1694"/>
  <c r="AH35" i="1694"/>
  <c r="AG35" i="1694"/>
  <c r="AF35" i="1694"/>
  <c r="BR5" i="1694" s="1"/>
  <c r="AE35" i="1694"/>
  <c r="AD35" i="1694"/>
  <c r="AC35" i="1694"/>
  <c r="AQ34" i="1694"/>
  <c r="AQ33" i="1694"/>
  <c r="AQ32" i="1694"/>
  <c r="AQ31" i="1694"/>
  <c r="AQ30" i="1694"/>
  <c r="AQ29" i="1694"/>
  <c r="AQ28" i="1694"/>
  <c r="AQ27" i="1694"/>
  <c r="AQ26" i="1694"/>
  <c r="AQ25" i="1694"/>
  <c r="AQ24" i="1694"/>
  <c r="AQ23" i="1694"/>
  <c r="AQ22" i="1694"/>
  <c r="AQ21" i="1694"/>
  <c r="AQ20" i="1694"/>
  <c r="AQ19" i="1694"/>
  <c r="AQ18" i="1694"/>
  <c r="AQ17" i="1694"/>
  <c r="AQ16" i="1694"/>
  <c r="AQ15" i="1694"/>
  <c r="AQ14" i="1694"/>
  <c r="AQ13" i="1694"/>
  <c r="AQ12" i="1694"/>
  <c r="AQ11" i="1694"/>
  <c r="BV5" i="1694"/>
  <c r="BU5" i="1694"/>
  <c r="BT5" i="1694"/>
  <c r="BS5" i="1694"/>
  <c r="BQ5" i="1694"/>
  <c r="BP5" i="1694"/>
  <c r="BO5" i="1694"/>
  <c r="BN5" i="1694"/>
  <c r="BG5" i="1694"/>
  <c r="BE5" i="1694"/>
  <c r="BD5" i="1694"/>
  <c r="BC5" i="1694"/>
  <c r="BB5" i="1694"/>
  <c r="BA5" i="1694"/>
  <c r="AZ5" i="1694"/>
  <c r="AX5" i="1694"/>
  <c r="AW5" i="1694"/>
  <c r="AV5" i="1694"/>
  <c r="AJ37" i="1693"/>
  <c r="AI37" i="1693"/>
  <c r="AH37" i="1693"/>
  <c r="AG37" i="1693"/>
  <c r="AF37" i="1693"/>
  <c r="BF5" i="1693" s="1"/>
  <c r="AE37" i="1693"/>
  <c r="AD37" i="1693"/>
  <c r="BD5" i="1693" s="1"/>
  <c r="AC37" i="1693"/>
  <c r="BC5" i="1693" s="1"/>
  <c r="AB37" i="1693"/>
  <c r="BB5" i="1693" s="1"/>
  <c r="AA37" i="1693"/>
  <c r="BA5" i="1693" s="1"/>
  <c r="Z37" i="1693"/>
  <c r="AZ5" i="1693" s="1"/>
  <c r="Y37" i="1693"/>
  <c r="AY5" i="1693" s="1"/>
  <c r="AJ35" i="1693"/>
  <c r="AI35" i="1693"/>
  <c r="AH35" i="1693"/>
  <c r="AG35" i="1693"/>
  <c r="AF35" i="1693"/>
  <c r="BR5" i="1693" s="1"/>
  <c r="AE35" i="1693"/>
  <c r="AD35" i="1693"/>
  <c r="AC35" i="1693"/>
  <c r="AQ34" i="1693"/>
  <c r="AQ33" i="1693"/>
  <c r="AQ32" i="1693"/>
  <c r="AQ31" i="1693"/>
  <c r="AQ30" i="1693"/>
  <c r="AQ29" i="1693"/>
  <c r="AQ28" i="1693"/>
  <c r="AQ27" i="1693"/>
  <c r="AQ26" i="1693"/>
  <c r="AQ25" i="1693"/>
  <c r="AQ24" i="1693"/>
  <c r="AQ23" i="1693"/>
  <c r="AQ22" i="1693"/>
  <c r="AQ21" i="1693"/>
  <c r="AQ20" i="1693"/>
  <c r="AQ19" i="1693"/>
  <c r="AQ18" i="1693"/>
  <c r="AQ17" i="1693"/>
  <c r="AQ16" i="1693"/>
  <c r="AQ15" i="1693"/>
  <c r="AQ14" i="1693"/>
  <c r="AQ13" i="1693"/>
  <c r="AQ12" i="1693"/>
  <c r="AQ11" i="1693"/>
  <c r="BV5" i="1693"/>
  <c r="BU5" i="1693"/>
  <c r="BT5" i="1693"/>
  <c r="BS5" i="1693"/>
  <c r="BQ5" i="1693"/>
  <c r="BP5" i="1693"/>
  <c r="BO5" i="1693"/>
  <c r="BJ5" i="1693"/>
  <c r="BI5" i="1693"/>
  <c r="BH5" i="1693"/>
  <c r="BG5" i="1693"/>
  <c r="BE5" i="1693"/>
  <c r="AX5" i="1693"/>
  <c r="AW5" i="1693"/>
  <c r="AV5" i="1693"/>
  <c r="AJ37" i="1692"/>
  <c r="BJ5" i="1692" s="1"/>
  <c r="AI37" i="1692"/>
  <c r="BI5" i="1692" s="1"/>
  <c r="AH37" i="1692"/>
  <c r="BH5" i="1692" s="1"/>
  <c r="AG37" i="1692"/>
  <c r="BG5" i="1692" s="1"/>
  <c r="AF37" i="1692"/>
  <c r="BF5" i="1692" s="1"/>
  <c r="AE37" i="1692"/>
  <c r="AD37" i="1692"/>
  <c r="BD5" i="1692" s="1"/>
  <c r="AC37" i="1692"/>
  <c r="AB37" i="1692"/>
  <c r="AA37" i="1692"/>
  <c r="Z37" i="1692"/>
  <c r="Y37" i="1692"/>
  <c r="BK5" i="1692" s="1"/>
  <c r="AJ35" i="1692"/>
  <c r="AI35" i="1692"/>
  <c r="AH35" i="1692"/>
  <c r="AG35" i="1692"/>
  <c r="AF35" i="1692"/>
  <c r="AE35" i="1692"/>
  <c r="BQ5" i="1692" s="1"/>
  <c r="AD35" i="1692"/>
  <c r="BP5" i="1692" s="1"/>
  <c r="AC35" i="1692"/>
  <c r="BO5" i="1692" s="1"/>
  <c r="AQ34" i="1692"/>
  <c r="AQ33" i="1692"/>
  <c r="AQ32" i="1692"/>
  <c r="AQ31" i="1692"/>
  <c r="AQ30" i="1692"/>
  <c r="AQ29" i="1692"/>
  <c r="AQ28" i="1692"/>
  <c r="AQ27" i="1692"/>
  <c r="AQ26" i="1692"/>
  <c r="AQ25" i="1692"/>
  <c r="AQ24" i="1692"/>
  <c r="AQ23" i="1692"/>
  <c r="AQ22" i="1692"/>
  <c r="AQ21" i="1692"/>
  <c r="AQ20" i="1692"/>
  <c r="AQ19" i="1692"/>
  <c r="AQ18" i="1692"/>
  <c r="AQ17" i="1692"/>
  <c r="AQ16" i="1692"/>
  <c r="AQ15" i="1692"/>
  <c r="AQ14" i="1692"/>
  <c r="AQ13" i="1692"/>
  <c r="AQ12" i="1692"/>
  <c r="AQ11" i="1692"/>
  <c r="BV5" i="1692"/>
  <c r="BU5" i="1692"/>
  <c r="BT5" i="1692"/>
  <c r="BS5" i="1692"/>
  <c r="BR5" i="1692"/>
  <c r="BN5" i="1692"/>
  <c r="BM5" i="1692"/>
  <c r="BL5" i="1692"/>
  <c r="BE5" i="1692"/>
  <c r="BC5" i="1692"/>
  <c r="BB5" i="1692"/>
  <c r="BA5" i="1692"/>
  <c r="AZ5" i="1692"/>
  <c r="AY5" i="1692"/>
  <c r="AX5" i="1692"/>
  <c r="AW5" i="1692"/>
  <c r="AV5" i="1692"/>
  <c r="AJ37" i="1691"/>
  <c r="AI37" i="1691"/>
  <c r="AH37" i="1691"/>
  <c r="AG37" i="1691"/>
  <c r="AF37" i="1691"/>
  <c r="AE37" i="1691"/>
  <c r="AD37" i="1691"/>
  <c r="BD5" i="1691" s="1"/>
  <c r="AC37" i="1691"/>
  <c r="AB37" i="1691"/>
  <c r="BB5" i="1691" s="1"/>
  <c r="AA37" i="1691"/>
  <c r="BA5" i="1691" s="1"/>
  <c r="Z37" i="1691"/>
  <c r="AZ5" i="1691" s="1"/>
  <c r="Y37" i="1691"/>
  <c r="BN5" i="1691" s="1"/>
  <c r="AJ35" i="1691"/>
  <c r="AI35" i="1691"/>
  <c r="AH35" i="1691"/>
  <c r="AG35" i="1691"/>
  <c r="AF35" i="1691"/>
  <c r="BR5" i="1691" s="1"/>
  <c r="AE35" i="1691"/>
  <c r="AD35" i="1691"/>
  <c r="AC35" i="1691"/>
  <c r="AQ34" i="1691"/>
  <c r="AQ33" i="1691"/>
  <c r="AQ32" i="1691"/>
  <c r="AQ31" i="1691"/>
  <c r="AQ30" i="1691"/>
  <c r="AQ29" i="1691"/>
  <c r="AQ28" i="1691"/>
  <c r="AQ27" i="1691"/>
  <c r="AQ26" i="1691"/>
  <c r="AQ25" i="1691"/>
  <c r="AQ24" i="1691"/>
  <c r="AQ23" i="1691"/>
  <c r="AQ22" i="1691"/>
  <c r="AQ21" i="1691"/>
  <c r="AQ20" i="1691"/>
  <c r="AQ19" i="1691"/>
  <c r="AQ18" i="1691"/>
  <c r="AQ17" i="1691"/>
  <c r="AQ16" i="1691"/>
  <c r="AQ15" i="1691"/>
  <c r="AQ14" i="1691"/>
  <c r="AQ13" i="1691"/>
  <c r="AQ12" i="1691"/>
  <c r="AQ11" i="1691"/>
  <c r="BV5" i="1691"/>
  <c r="BU5" i="1691"/>
  <c r="BT5" i="1691"/>
  <c r="BS5" i="1691"/>
  <c r="BQ5" i="1691"/>
  <c r="BP5" i="1691"/>
  <c r="BO5" i="1691"/>
  <c r="BJ5" i="1691"/>
  <c r="BI5" i="1691"/>
  <c r="BH5" i="1691"/>
  <c r="BG5" i="1691"/>
  <c r="BF5" i="1691"/>
  <c r="BE5" i="1691"/>
  <c r="BC5" i="1691"/>
  <c r="AX5" i="1691"/>
  <c r="AW5" i="1691"/>
  <c r="AV5" i="1691"/>
  <c r="AJ37" i="1690"/>
  <c r="AI37" i="1690"/>
  <c r="BI5" i="1690" s="1"/>
  <c r="AH37" i="1690"/>
  <c r="BH5" i="1690" s="1"/>
  <c r="AG37" i="1690"/>
  <c r="BG5" i="1690" s="1"/>
  <c r="AF37" i="1690"/>
  <c r="BF5" i="1690" s="1"/>
  <c r="AE37" i="1690"/>
  <c r="BE5" i="1690" s="1"/>
  <c r="AD37" i="1690"/>
  <c r="BD5" i="1690" s="1"/>
  <c r="AC37" i="1690"/>
  <c r="AB37" i="1690"/>
  <c r="BB5" i="1690" s="1"/>
  <c r="AA37" i="1690"/>
  <c r="Z37" i="1690"/>
  <c r="Y37" i="1690"/>
  <c r="AJ35" i="1690"/>
  <c r="AI35" i="1690"/>
  <c r="AH35" i="1690"/>
  <c r="AG35" i="1690"/>
  <c r="AF35" i="1690"/>
  <c r="AE35" i="1690"/>
  <c r="AD35" i="1690"/>
  <c r="AC35" i="1690"/>
  <c r="AQ34" i="1690"/>
  <c r="AQ33" i="1690"/>
  <c r="AQ32" i="1690"/>
  <c r="AQ31" i="1690"/>
  <c r="AQ30" i="1690"/>
  <c r="AQ29" i="1690"/>
  <c r="AQ28" i="1690"/>
  <c r="AQ27" i="1690"/>
  <c r="AQ26" i="1690"/>
  <c r="AQ25" i="1690"/>
  <c r="AQ24" i="1690"/>
  <c r="AQ23" i="1690"/>
  <c r="AQ22" i="1690"/>
  <c r="AQ21" i="1690"/>
  <c r="AQ20" i="1690"/>
  <c r="AQ19" i="1690"/>
  <c r="AQ18" i="1690"/>
  <c r="AQ17" i="1690"/>
  <c r="AQ16" i="1690"/>
  <c r="AQ15" i="1690"/>
  <c r="AQ14" i="1690"/>
  <c r="AQ13" i="1690"/>
  <c r="AQ12" i="1690"/>
  <c r="AQ11" i="1690"/>
  <c r="BV5" i="1690"/>
  <c r="BU5" i="1690"/>
  <c r="BT5" i="1690"/>
  <c r="BS5" i="1690"/>
  <c r="BR5" i="1690"/>
  <c r="BQ5" i="1690"/>
  <c r="BP5" i="1690"/>
  <c r="BO5" i="1690"/>
  <c r="BN5" i="1690"/>
  <c r="BM5" i="1690"/>
  <c r="BL5" i="1690"/>
  <c r="BK5" i="1690"/>
  <c r="BJ5" i="1690"/>
  <c r="BC5" i="1690"/>
  <c r="BA5" i="1690"/>
  <c r="AZ5" i="1690"/>
  <c r="AY5" i="1690"/>
  <c r="AX5" i="1690"/>
  <c r="AW5" i="1690"/>
  <c r="AV5" i="1690"/>
  <c r="AJ37" i="1689"/>
  <c r="AI37" i="1689"/>
  <c r="BI5" i="1689" s="1"/>
  <c r="AH37" i="1689"/>
  <c r="AG37" i="1689"/>
  <c r="BG5" i="1689" s="1"/>
  <c r="AF37" i="1689"/>
  <c r="AE37" i="1689"/>
  <c r="AD37" i="1689"/>
  <c r="AC37" i="1689"/>
  <c r="AB37" i="1689"/>
  <c r="BB5" i="1689" s="1"/>
  <c r="AA37" i="1689"/>
  <c r="Z37" i="1689"/>
  <c r="BL5" i="1689" s="1"/>
  <c r="Y37" i="1689"/>
  <c r="BN5" i="1689" s="1"/>
  <c r="AJ35" i="1689"/>
  <c r="AI35" i="1689"/>
  <c r="AH35" i="1689"/>
  <c r="AG35" i="1689"/>
  <c r="AF35" i="1689"/>
  <c r="AE35" i="1689"/>
  <c r="AD35" i="1689"/>
  <c r="AC35" i="1689"/>
  <c r="AQ34" i="1689"/>
  <c r="AQ33" i="1689"/>
  <c r="AQ32" i="1689"/>
  <c r="AQ31" i="1689"/>
  <c r="AQ30" i="1689"/>
  <c r="AQ29" i="1689"/>
  <c r="AQ28" i="1689"/>
  <c r="AQ27" i="1689"/>
  <c r="AQ26" i="1689"/>
  <c r="AQ25" i="1689"/>
  <c r="AQ24" i="1689"/>
  <c r="AQ23" i="1689"/>
  <c r="AQ22" i="1689"/>
  <c r="AQ21" i="1689"/>
  <c r="AQ20" i="1689"/>
  <c r="AQ19" i="1689"/>
  <c r="AQ18" i="1689"/>
  <c r="AQ17" i="1689"/>
  <c r="AQ16" i="1689"/>
  <c r="AQ15" i="1689"/>
  <c r="AQ14" i="1689"/>
  <c r="AQ13" i="1689"/>
  <c r="AQ12" i="1689"/>
  <c r="AQ11" i="1689"/>
  <c r="BV5" i="1689"/>
  <c r="BU5" i="1689"/>
  <c r="BT5" i="1689"/>
  <c r="BS5" i="1689"/>
  <c r="BR5" i="1689"/>
  <c r="BQ5" i="1689"/>
  <c r="BP5" i="1689"/>
  <c r="BO5" i="1689"/>
  <c r="BK5" i="1689"/>
  <c r="BJ5" i="1689"/>
  <c r="BH5" i="1689"/>
  <c r="BF5" i="1689"/>
  <c r="BE5" i="1689"/>
  <c r="BD5" i="1689"/>
  <c r="BC5" i="1689"/>
  <c r="BA5" i="1689"/>
  <c r="AY5" i="1689"/>
  <c r="AX5" i="1689"/>
  <c r="AW5" i="1689"/>
  <c r="AV5" i="1689"/>
  <c r="AJ37" i="1688"/>
  <c r="AI37" i="1688"/>
  <c r="BI5" i="1688" s="1"/>
  <c r="AH37" i="1688"/>
  <c r="AG37" i="1688"/>
  <c r="BG5" i="1688" s="1"/>
  <c r="AF37" i="1688"/>
  <c r="AE37" i="1688"/>
  <c r="BE5" i="1688" s="1"/>
  <c r="AD37" i="1688"/>
  <c r="BD5" i="1688" s="1"/>
  <c r="AC37" i="1688"/>
  <c r="BC5" i="1688" s="1"/>
  <c r="AB37" i="1688"/>
  <c r="BB5" i="1688" s="1"/>
  <c r="AA37" i="1688"/>
  <c r="Z37" i="1688"/>
  <c r="AZ5" i="1688" s="1"/>
  <c r="Y37" i="1688"/>
  <c r="AJ35" i="1688"/>
  <c r="AI35" i="1688"/>
  <c r="AH35" i="1688"/>
  <c r="AG35" i="1688"/>
  <c r="AF35" i="1688"/>
  <c r="AE35" i="1688"/>
  <c r="AD35" i="1688"/>
  <c r="AC35" i="1688"/>
  <c r="BO5" i="1688" s="1"/>
  <c r="AQ34" i="1688"/>
  <c r="AQ33" i="1688"/>
  <c r="AQ32" i="1688"/>
  <c r="AQ31" i="1688"/>
  <c r="AQ30" i="1688"/>
  <c r="AQ29" i="1688"/>
  <c r="AQ28" i="1688"/>
  <c r="AQ27" i="1688"/>
  <c r="AQ26" i="1688"/>
  <c r="AQ25" i="1688"/>
  <c r="AQ24" i="1688"/>
  <c r="AQ23" i="1688"/>
  <c r="AQ22" i="1688"/>
  <c r="AQ21" i="1688"/>
  <c r="AQ20" i="1688"/>
  <c r="AQ19" i="1688"/>
  <c r="AQ18" i="1688"/>
  <c r="AQ17" i="1688"/>
  <c r="AQ16" i="1688"/>
  <c r="AQ15" i="1688"/>
  <c r="AQ14" i="1688"/>
  <c r="AQ13" i="1688"/>
  <c r="AQ12" i="1688"/>
  <c r="AQ11" i="1688"/>
  <c r="BV5" i="1688"/>
  <c r="BU5" i="1688"/>
  <c r="BT5" i="1688"/>
  <c r="BS5" i="1688"/>
  <c r="BR5" i="1688"/>
  <c r="BQ5" i="1688"/>
  <c r="BP5" i="1688"/>
  <c r="BL5" i="1688"/>
  <c r="BK5" i="1688"/>
  <c r="BJ5" i="1688"/>
  <c r="BH5" i="1688"/>
  <c r="BF5" i="1688"/>
  <c r="BA5" i="1688"/>
  <c r="AY5" i="1688"/>
  <c r="AX5" i="1688"/>
  <c r="AW5" i="1688"/>
  <c r="AV5" i="1688"/>
  <c r="AJ37" i="1687"/>
  <c r="BJ5" i="1687" s="1"/>
  <c r="AI37" i="1687"/>
  <c r="BI5" i="1687" s="1"/>
  <c r="AH37" i="1687"/>
  <c r="AG37" i="1687"/>
  <c r="BG5" i="1687" s="1"/>
  <c r="AF37" i="1687"/>
  <c r="AE37" i="1687"/>
  <c r="BE5" i="1687" s="1"/>
  <c r="AD37" i="1687"/>
  <c r="AC37" i="1687"/>
  <c r="AB37" i="1687"/>
  <c r="AA37" i="1687"/>
  <c r="Z37" i="1687"/>
  <c r="AZ5" i="1687" s="1"/>
  <c r="Y37" i="1687"/>
  <c r="BN5" i="1687" s="1"/>
  <c r="AJ35" i="1687"/>
  <c r="AI35" i="1687"/>
  <c r="AH35" i="1687"/>
  <c r="BT5" i="1687" s="1"/>
  <c r="AG35" i="1687"/>
  <c r="AF35" i="1687"/>
  <c r="AE35" i="1687"/>
  <c r="AD35" i="1687"/>
  <c r="AC35" i="1687"/>
  <c r="AQ34" i="1687"/>
  <c r="AQ33" i="1687"/>
  <c r="AQ32" i="1687"/>
  <c r="AQ31" i="1687"/>
  <c r="AQ30" i="1687"/>
  <c r="AQ29" i="1687"/>
  <c r="AQ28" i="1687"/>
  <c r="AQ27" i="1687"/>
  <c r="AQ26" i="1687"/>
  <c r="AQ25" i="1687"/>
  <c r="AQ24" i="1687"/>
  <c r="AQ23" i="1687"/>
  <c r="AQ22" i="1687"/>
  <c r="AQ21" i="1687"/>
  <c r="AQ20" i="1687"/>
  <c r="AQ19" i="1687"/>
  <c r="AQ18" i="1687"/>
  <c r="AQ17" i="1687"/>
  <c r="AQ16" i="1687"/>
  <c r="AQ15" i="1687"/>
  <c r="AQ14" i="1687"/>
  <c r="AQ13" i="1687"/>
  <c r="AQ12" i="1687"/>
  <c r="AQ11" i="1687"/>
  <c r="BV5" i="1687"/>
  <c r="BU5" i="1687"/>
  <c r="BS5" i="1687"/>
  <c r="BR5" i="1687"/>
  <c r="BQ5" i="1687"/>
  <c r="BP5" i="1687"/>
  <c r="BO5" i="1687"/>
  <c r="BH5" i="1687"/>
  <c r="BF5" i="1687"/>
  <c r="BD5" i="1687"/>
  <c r="BC5" i="1687"/>
  <c r="BB5" i="1687"/>
  <c r="BA5" i="1687"/>
  <c r="AY5" i="1687"/>
  <c r="AX5" i="1687"/>
  <c r="AW5" i="1687"/>
  <c r="AV5" i="1687"/>
  <c r="AF7" i="1758" l="1"/>
  <c r="BM5" i="1688"/>
  <c r="BM5" i="1716"/>
  <c r="BK5" i="1687"/>
  <c r="BM5" i="1689"/>
  <c r="AY5" i="1691"/>
  <c r="BL5" i="1696"/>
  <c r="BN5" i="1698"/>
  <c r="BK5" i="1703"/>
  <c r="BM5" i="1705"/>
  <c r="AY5" i="1707"/>
  <c r="BL5" i="1712"/>
  <c r="BN5" i="1714"/>
  <c r="BK5" i="1719"/>
  <c r="BM5" i="1721"/>
  <c r="AY5" i="1723"/>
  <c r="BL5" i="1728"/>
  <c r="BN5" i="1730"/>
  <c r="BN5" i="1695"/>
  <c r="BL5" i="1691"/>
  <c r="BL5" i="1687"/>
  <c r="BK5" i="1694"/>
  <c r="BM5" i="1696"/>
  <c r="AY5" i="1698"/>
  <c r="BL5" i="1703"/>
  <c r="BN5" i="1705"/>
  <c r="BK5" i="1710"/>
  <c r="BM5" i="1712"/>
  <c r="AY5" i="1714"/>
  <c r="BL5" i="1719"/>
  <c r="BN5" i="1721"/>
  <c r="BK5" i="1726"/>
  <c r="BM5" i="1728"/>
  <c r="AY5" i="1730"/>
  <c r="BL5" i="1694"/>
  <c r="BN5" i="1696"/>
  <c r="BK5" i="1701"/>
  <c r="BM5" i="1703"/>
  <c r="BL5" i="1710"/>
  <c r="BN5" i="1712"/>
  <c r="BK5" i="1717"/>
  <c r="BM5" i="1719"/>
  <c r="AY5" i="1721"/>
  <c r="BL5" i="1726"/>
  <c r="BN5" i="1728"/>
  <c r="BM5" i="1729"/>
  <c r="BL5" i="1695"/>
  <c r="BK5" i="1700"/>
  <c r="BK5" i="1698"/>
  <c r="BM5" i="1700"/>
  <c r="BK5" i="1714"/>
  <c r="BL5" i="1723"/>
  <c r="BN5" i="1725"/>
  <c r="BM5" i="1687"/>
  <c r="AZ5" i="1689"/>
  <c r="BM5" i="1694"/>
  <c r="AY5" i="1696"/>
  <c r="BL5" i="1701"/>
  <c r="AZ5" i="1705"/>
  <c r="BK5" i="1708"/>
  <c r="BM5" i="1710"/>
  <c r="AY5" i="1712"/>
  <c r="AZ5" i="1721"/>
  <c r="BK5" i="1724"/>
  <c r="BM5" i="1726"/>
  <c r="AY5" i="1728"/>
  <c r="BM5" i="1724"/>
  <c r="BN5" i="1697"/>
  <c r="BL5" i="1711"/>
  <c r="BL5" i="1727"/>
  <c r="BN5" i="1729"/>
  <c r="BN5" i="1688"/>
  <c r="BK5" i="1693"/>
  <c r="BM5" i="1695"/>
  <c r="BL5" i="1702"/>
  <c r="BN5" i="1704"/>
  <c r="BK5" i="1709"/>
  <c r="BM5" i="1711"/>
  <c r="BL5" i="1718"/>
  <c r="BN5" i="1720"/>
  <c r="BM5" i="1727"/>
  <c r="BL5" i="1693"/>
  <c r="BM5" i="1702"/>
  <c r="BL5" i="1709"/>
  <c r="BN5" i="1711"/>
  <c r="BK5" i="1716"/>
  <c r="BM5" i="1718"/>
  <c r="BL5" i="1725"/>
  <c r="BN5" i="1727"/>
  <c r="BK5" i="1691"/>
  <c r="BM5" i="1693"/>
  <c r="BL5" i="1700"/>
  <c r="BK5" i="1707"/>
  <c r="BL5" i="1716"/>
  <c r="BK5" i="1723"/>
  <c r="BM5" i="1725"/>
  <c r="BK5" i="1730"/>
  <c r="BM5" i="1691"/>
  <c r="BL5" i="1698"/>
  <c r="BN5" i="1700"/>
  <c r="BM5" i="1707"/>
  <c r="BL5" i="1714"/>
  <c r="BN5" i="1716"/>
  <c r="BM5" i="1723"/>
  <c r="BL5" i="1730"/>
  <c r="BN5" i="1693"/>
  <c r="BL5" i="1707"/>
  <c r="BN5" i="1709"/>
  <c r="AG7" i="1758" l="1"/>
  <c r="AH7" i="1758" s="1"/>
  <c r="AI7" i="1758" s="1"/>
</calcChain>
</file>

<file path=xl/sharedStrings.xml><?xml version="1.0" encoding="utf-8"?>
<sst xmlns="http://schemas.openxmlformats.org/spreadsheetml/2006/main" count="16983" uniqueCount="778">
  <si>
    <t>実施状況（実施日）</t>
    <rPh sb="0" eb="2">
      <t>ジッシ</t>
    </rPh>
    <rPh sb="2" eb="4">
      <t>ジョウキョウ</t>
    </rPh>
    <rPh sb="5" eb="8">
      <t>ジッシビ</t>
    </rPh>
    <phoneticPr fontId="7"/>
  </si>
  <si>
    <t>路 線 名</t>
    <rPh sb="0" eb="1">
      <t>ミチ</t>
    </rPh>
    <rPh sb="2" eb="3">
      <t>セン</t>
    </rPh>
    <rPh sb="4" eb="5">
      <t>メイ</t>
    </rPh>
    <phoneticPr fontId="17"/>
  </si>
  <si>
    <t>名　称</t>
    <rPh sb="0" eb="1">
      <t>ナ</t>
    </rPh>
    <rPh sb="2" eb="3">
      <t>ショウ</t>
    </rPh>
    <phoneticPr fontId="10"/>
  </si>
  <si>
    <t>変状
部位</t>
    <rPh sb="0" eb="2">
      <t>ヘンジョウ</t>
    </rPh>
    <rPh sb="3" eb="5">
      <t>ブイ</t>
    </rPh>
    <phoneticPr fontId="7"/>
  </si>
  <si>
    <t>変状種類</t>
    <rPh sb="0" eb="2">
      <t>ヘンジョウ</t>
    </rPh>
    <rPh sb="2" eb="4">
      <t>シュルイ</t>
    </rPh>
    <phoneticPr fontId="7"/>
  </si>
  <si>
    <t>写真
番号</t>
    <phoneticPr fontId="7"/>
  </si>
  <si>
    <t>管理者名</t>
    <phoneticPr fontId="17"/>
  </si>
  <si>
    <t>フリガナ</t>
    <phoneticPr fontId="17"/>
  </si>
  <si>
    <t>部位区分</t>
    <rPh sb="0" eb="2">
      <t>ブイ</t>
    </rPh>
    <rPh sb="2" eb="4">
      <t>クブン</t>
    </rPh>
    <phoneticPr fontId="10"/>
  </si>
  <si>
    <t>対象箇所</t>
    <rPh sb="0" eb="2">
      <t>タイショウ</t>
    </rPh>
    <rPh sb="2" eb="4">
      <t>カショ</t>
    </rPh>
    <phoneticPr fontId="10"/>
  </si>
  <si>
    <t>定期点検年月日</t>
    <rPh sb="4" eb="7">
      <t>ネンガッピ</t>
    </rPh>
    <phoneticPr fontId="7"/>
  </si>
  <si>
    <t>覆工スパン
番号</t>
    <rPh sb="0" eb="2">
      <t>フッコウ</t>
    </rPh>
    <rPh sb="6" eb="8">
      <t>バンゴウ</t>
    </rPh>
    <phoneticPr fontId="7"/>
  </si>
  <si>
    <t>応急措置前</t>
    <rPh sb="0" eb="2">
      <t>オウキュウ</t>
    </rPh>
    <rPh sb="2" eb="4">
      <t>ソチ</t>
    </rPh>
    <rPh sb="4" eb="5">
      <t>マエ</t>
    </rPh>
    <phoneticPr fontId="7"/>
  </si>
  <si>
    <t>対策
区分</t>
    <rPh sb="0" eb="2">
      <t>タイサク</t>
    </rPh>
    <rPh sb="3" eb="5">
      <t>クブン</t>
    </rPh>
    <phoneticPr fontId="7"/>
  </si>
  <si>
    <t>応急措置後</t>
    <rPh sb="0" eb="2">
      <t>オウキュウ</t>
    </rPh>
    <rPh sb="2" eb="4">
      <t>ソチ</t>
    </rPh>
    <rPh sb="4" eb="5">
      <t>ゴ</t>
    </rPh>
    <phoneticPr fontId="7"/>
  </si>
  <si>
    <t>対策履歴</t>
    <rPh sb="0" eb="2">
      <t>タイサク</t>
    </rPh>
    <rPh sb="2" eb="4">
      <t>リレキ</t>
    </rPh>
    <phoneticPr fontId="7"/>
  </si>
  <si>
    <t>有</t>
    <rPh sb="0" eb="1">
      <t>アリ</t>
    </rPh>
    <phoneticPr fontId="11"/>
  </si>
  <si>
    <t>否</t>
    <rPh sb="0" eb="1">
      <t>ヒ</t>
    </rPh>
    <phoneticPr fontId="11"/>
  </si>
  <si>
    <t>変状番号</t>
    <rPh sb="0" eb="2">
      <t>ヘンジョウ</t>
    </rPh>
    <rPh sb="2" eb="4">
      <t>バンゴウ</t>
    </rPh>
    <phoneticPr fontId="10"/>
  </si>
  <si>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</si>
  <si>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</si>
  <si>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</si>
  <si>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通話型通報設備</t>
  </si>
  <si>
    <t>操作型通報設備</t>
  </si>
  <si>
    <t>自動通報設備</t>
  </si>
  <si>
    <t>非常警報設備</t>
  </si>
  <si>
    <t>消 火 器</t>
  </si>
  <si>
    <t>消火栓設備</t>
  </si>
  <si>
    <t>避難情報提供設備</t>
  </si>
  <si>
    <t>排煙設備</t>
  </si>
  <si>
    <t>給水栓設備</t>
  </si>
  <si>
    <t>無線通信補助設備</t>
  </si>
  <si>
    <t>水噴霧設備</t>
  </si>
  <si>
    <t>監視設備</t>
  </si>
  <si>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</si>
  <si>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</si>
  <si>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メモ</t>
    <phoneticPr fontId="11"/>
  </si>
  <si>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</si>
  <si>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施設ID</t>
    <rPh sb="0" eb="2">
      <t>シセツ</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</si>
  <si>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</si>
  <si>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</si>
  <si>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</si>
  <si>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</si>
  <si>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前回変状の発生範囲及び規模</t>
    <rPh sb="0" eb="2">
      <t>ゼンカイ</t>
    </rPh>
    <rPh sb="2" eb="4">
      <t>ヘンジョウ</t>
    </rPh>
    <rPh sb="5" eb="9">
      <t>ハッセイハンイ</t>
    </rPh>
    <rPh sb="9" eb="10">
      <t>オヨ</t>
    </rPh>
    <rPh sb="11" eb="13">
      <t>キボ</t>
    </rPh>
    <phoneticPr fontId="11"/>
  </si>
  <si>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10"/>
  </si>
  <si>
    <t>定期点検実施者</t>
    <rPh sb="4" eb="6">
      <t>ジッシ</t>
    </rPh>
    <phoneticPr fontId="11"/>
  </si>
  <si>
    <t>二次</t>
    <rPh sb="0" eb="2">
      <t>ニジ</t>
    </rPh>
    <phoneticPr fontId="11"/>
  </si>
  <si>
    <t>うき・はく離</t>
  </si>
  <si>
    <t>鋼材腐食</t>
  </si>
  <si>
    <t>漏水</t>
  </si>
  <si>
    <t>その他</t>
  </si>
  <si>
    <t>変形，欠損</t>
  </si>
  <si>
    <t>材質劣化</t>
  </si>
  <si>
    <t>Ⅱa</t>
  </si>
  <si>
    <t>Ⅱb</t>
  </si>
  <si>
    <t>覆工</t>
  </si>
  <si>
    <t>アーチ（左側）</t>
  </si>
  <si>
    <t>アーチ（天端）</t>
  </si>
  <si>
    <t>横断目地（天端）</t>
  </si>
  <si>
    <t>横断目地（左側）</t>
  </si>
  <si>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7"/>
  </si>
  <si>
    <t>アーチ（右側）</t>
  </si>
  <si>
    <t>継続</t>
  </si>
  <si>
    <t>未</t>
  </si>
  <si>
    <t>S008</t>
  </si>
  <si>
    <t>－</t>
  </si>
  <si>
    <t>大日本ダイヤコンサルタント株式会社</t>
  </si>
  <si>
    <t>斉藤 寿英</t>
  </si>
  <si>
    <t>S004</t>
  </si>
  <si>
    <t>S006</t>
  </si>
  <si>
    <t>0.40m×0.05m</t>
  </si>
  <si>
    <t>0.30m×0.05m</t>
  </si>
  <si>
    <t>横断目地（右側）</t>
  </si>
  <si>
    <t>0.70m×0.05m</t>
  </si>
  <si>
    <t>S017</t>
  </si>
  <si>
    <t>S023</t>
  </si>
  <si>
    <t>S025</t>
  </si>
  <si>
    <t>S033</t>
  </si>
  <si>
    <t>S035</t>
  </si>
  <si>
    <t>S037</t>
  </si>
  <si>
    <t>監視（日常巡視）</t>
  </si>
  <si>
    <t>―</t>
  </si>
  <si>
    <t>S022</t>
  </si>
  <si>
    <t>側壁（左側）</t>
  </si>
  <si>
    <t>S036</t>
  </si>
  <si>
    <t>側壁（右側）</t>
  </si>
  <si>
    <t>0.25m×0.10m</t>
  </si>
  <si>
    <t>S040</t>
  </si>
  <si>
    <t>はく落防止対策工を実施</t>
  </si>
  <si>
    <t>S001</t>
  </si>
  <si>
    <t>Ⅰ</t>
  </si>
  <si>
    <t>済</t>
  </si>
  <si>
    <t>S003</t>
  </si>
  <si>
    <t>路面</t>
  </si>
  <si>
    <t>車道</t>
  </si>
  <si>
    <t>S005</t>
  </si>
  <si>
    <t>0.05m×0.05m</t>
  </si>
  <si>
    <t>S007</t>
  </si>
  <si>
    <t>S009</t>
  </si>
  <si>
    <t>S010</t>
  </si>
  <si>
    <t>S011</t>
  </si>
  <si>
    <t>アーチ（全周）</t>
  </si>
  <si>
    <t>S012</t>
  </si>
  <si>
    <t>S013</t>
  </si>
  <si>
    <t>S014</t>
  </si>
  <si>
    <t>S015</t>
  </si>
  <si>
    <t>S016</t>
  </si>
  <si>
    <t>S018</t>
  </si>
  <si>
    <t>S019</t>
  </si>
  <si>
    <t>S020</t>
  </si>
  <si>
    <t>S021</t>
  </si>
  <si>
    <t>S024</t>
  </si>
  <si>
    <t>S026</t>
  </si>
  <si>
    <t>S029</t>
  </si>
  <si>
    <t>S030</t>
  </si>
  <si>
    <t>S032</t>
  </si>
  <si>
    <t>S034</t>
  </si>
  <si>
    <t>S038</t>
  </si>
  <si>
    <t>S041</t>
  </si>
  <si>
    <t>S042</t>
  </si>
  <si>
    <t>PE</t>
  </si>
  <si>
    <t>坑門</t>
  </si>
  <si>
    <t>面壁・妻壁等</t>
  </si>
  <si>
    <t>7.20m×0.50m</t>
  </si>
  <si>
    <t>0.3m×0.05m (判定Ⅱb)</t>
  </si>
  <si>
    <t>0.4m×0.05m (判定Ⅱb)</t>
  </si>
  <si>
    <t>0.7m×0.05m (判定Ⅱb)</t>
  </si>
  <si>
    <t>(ﾕｽﾞﾘﾊﾄﾝﾈﾙ)</t>
  </si>
  <si>
    <t>ゆずりはトンネル</t>
  </si>
  <si>
    <t>国道489号</t>
  </si>
  <si>
    <t>防府土木建築事務所山口支所</t>
  </si>
  <si>
    <t>鋼材露出 1.0m×1.2m (判定Ⅱa)</t>
  </si>
  <si>
    <t xml:space="preserve">アーチ部(天端)にはく落防止対策工(炭素繊維シート工)を実施。 </t>
  </si>
  <si>
    <t>鋼材露出 1.3m×4.2m (判定Ⅱa)</t>
  </si>
  <si>
    <t>うき 0.4m×0.05m (判定Ⅱb)</t>
  </si>
  <si>
    <t xml:space="preserve">横断目地部(アーチ右側)にはく落防止対策工(はつり工)を実施。 </t>
  </si>
  <si>
    <t>S002</t>
  </si>
  <si>
    <t>鋼材露出 1.2m×1.6m (判定Ⅱa)</t>
  </si>
  <si>
    <t>うき 4.0m×0.1m (判定Ⅱa)</t>
  </si>
  <si>
    <t xml:space="preserve">横断目地部(アーチ左側)にはく落防止対策工(FRPメッシュシート工)を実施。 </t>
  </si>
  <si>
    <t>鋼材露出 0.05m×0.05m (判定Ⅱa)</t>
  </si>
  <si>
    <t xml:space="preserve">アーチ部(天端)に鋼材露出（防錆剤噴霧）。 </t>
  </si>
  <si>
    <t>鋼材露出 0.4m×0.2m (判定Ⅱa)</t>
  </si>
  <si>
    <t xml:space="preserve">アーチ部(天端)にはく落防止対策工(防錆工)を実施。 </t>
  </si>
  <si>
    <t xml:space="preserve">アーチ部(右側)にはく落防止対策工(防錆工)を実施。 </t>
  </si>
  <si>
    <t>2.30m×0.90m</t>
  </si>
  <si>
    <t>2.3m×0.9m (判定Ⅱb)</t>
  </si>
  <si>
    <t xml:space="preserve">アーチ部(天端)に閉合ひび割れ（打音異常無し）。利用者被害無し。 </t>
  </si>
  <si>
    <t>3.40m×1.40m</t>
  </si>
  <si>
    <t>3.4m×1.4m (判定Ⅱb)</t>
  </si>
  <si>
    <t>劣化 5.7m×1.4m (判定Ⅱa)</t>
  </si>
  <si>
    <t xml:space="preserve">アーチ部(左側)にはく落防止対策工(表面保護工)を実施。 </t>
  </si>
  <si>
    <t>劣化 0.3m×1.5m (判定Ⅱa)</t>
  </si>
  <si>
    <t>劣化 0.2m×2.4m (判定Ⅱa)</t>
  </si>
  <si>
    <t xml:space="preserve">アーチ部(天端)にはく落防止対策工(表面保護工)を実施。 </t>
  </si>
  <si>
    <t>劣化 2.0m×0.9m (判定Ⅱa)</t>
  </si>
  <si>
    <t>劣化 7.5m×3.7m (判定Ⅱa)</t>
  </si>
  <si>
    <t>劣化 5.9m×1.5m (判定Ⅱa)</t>
  </si>
  <si>
    <t>鋼材露出 0.2m×0.05m (判定Ⅱa)</t>
  </si>
  <si>
    <t>劣化 2.0m×0.7m (判定Ⅱa)</t>
  </si>
  <si>
    <t xml:space="preserve">アーチ部(右側)にはく落防止対策工(表面保護工)を実施。 </t>
  </si>
  <si>
    <t xml:space="preserve">側壁部(左側)に鉄筋露出（防錆剤噴霧）。 </t>
  </si>
  <si>
    <t>鋼材露出 0.6m×1.0m (判定Ⅱa)</t>
  </si>
  <si>
    <t>劣化 3.6m×1.0m (判定Ⅱa)</t>
  </si>
  <si>
    <t>0.10m×0.05m</t>
  </si>
  <si>
    <t>0.1m×0.05m (判定Ⅱb)</t>
  </si>
  <si>
    <t xml:space="preserve">横断目地部(側壁左側)に側壁部の鋼材露出（防錆剤噴霧）。 </t>
  </si>
  <si>
    <t>0.90m×0.25m</t>
  </si>
  <si>
    <t xml:space="preserve">アーチ部(左側)に閉合ひび割れ（打音異常無し）。利用者被害無し。 </t>
  </si>
  <si>
    <t>劣化 0.3m×2.6m (判定Ⅱa)</t>
  </si>
  <si>
    <t>劣化 0.2m×2.0m (判定Ⅱa)</t>
  </si>
  <si>
    <t>劣化 4.6m×1.7m (判定Ⅱa)</t>
  </si>
  <si>
    <t>劣化 3.0m×0.2m (判定Ⅱa)</t>
  </si>
  <si>
    <t>うき 0.05m×0.05m (判定Ⅱa)</t>
  </si>
  <si>
    <t xml:space="preserve">アーチ部(天端)にはく落防止対策工(FRPメッシュシート工)を実施。 </t>
  </si>
  <si>
    <t>劣化 1.1m×0.8m (判定Ⅱb)</t>
  </si>
  <si>
    <t xml:space="preserve">側壁部(右側)にはく落防止対策工(表面保護工)を実施。 </t>
  </si>
  <si>
    <t>0.2m×0.05m (判定Ⅱb)</t>
  </si>
  <si>
    <t>Ⅲ</t>
  </si>
  <si>
    <t>0.40m×0.25m</t>
  </si>
  <si>
    <t xml:space="preserve">アーチ部(天端)に打音異常部の叩落しを実施（Ⅲ→Ⅰ）。叩落し箇所に鉄筋が見られた（防錆剤噴霧・Ⅱa）。 </t>
  </si>
  <si>
    <t>劣化 1.1m×0.3m (判定Ⅱa)</t>
  </si>
  <si>
    <t>鋼材露出 0.05m×0.05m (判定Ⅱb)</t>
  </si>
  <si>
    <t xml:space="preserve">側壁部(右側)にはく落防止対策工(防錆工)を実施。 </t>
  </si>
  <si>
    <t xml:space="preserve">アーチ部(左側)にはく落防止対策工(防錆工)を実施。 </t>
  </si>
  <si>
    <t>鋼材露出 0.1m×0.1m (判定Ⅱa)</t>
  </si>
  <si>
    <t>鋼材露出 0.4m×0.4m (判定Ⅱa)</t>
  </si>
  <si>
    <t>0.15m×0.15m</t>
  </si>
  <si>
    <t xml:space="preserve">横断目地部(側壁右側)に側壁部のうき。閉合ひび割れの懸念がある。利用者被害無し。打音異常有り。 </t>
  </si>
  <si>
    <t>鋼材露出 1.2m×3.4m (判定Ⅱa)</t>
  </si>
  <si>
    <t>鋼材露出 0.25m×0.1m (判定Ⅱa)</t>
  </si>
  <si>
    <t>劣化 3.5m×1.5m (判定Ⅱa)</t>
  </si>
  <si>
    <t>劣化 1.4m×1.5m (判定Ⅱa)</t>
  </si>
  <si>
    <t>劣化 0.9m×1.4m (判定Ⅱa)</t>
  </si>
  <si>
    <t>劣化 0.6m×0.5m (判定Ⅱb)</t>
  </si>
  <si>
    <t>劣化 0.4m×0.5m (判定Ⅱb)</t>
  </si>
  <si>
    <t>劣化 17.4m×3.8m (判定Ⅱa)</t>
  </si>
  <si>
    <t>劣化 17.4m×3.6m (判定Ⅱa)</t>
  </si>
  <si>
    <t xml:space="preserve">アーチ部(全周)にはく落防止対策工(表面保護工)を実施。 </t>
  </si>
  <si>
    <t>劣化 0.3m×1.8m (判定Ⅱa)</t>
  </si>
  <si>
    <t>劣化 17.4m×5.2m (判定Ⅱa)</t>
  </si>
  <si>
    <t>劣化 0.2m×0.5m (判定Ⅱa)</t>
  </si>
  <si>
    <t>劣化 0.2m×0.9m (判定Ⅱa)</t>
  </si>
  <si>
    <t>劣化 0.2m×0.6m (判定Ⅱa)</t>
  </si>
  <si>
    <t>劣化 2.7m×1.2m (判定Ⅱa)</t>
  </si>
  <si>
    <t>劣化 4.0m×1.5m (判定Ⅱa)</t>
  </si>
  <si>
    <t>0.20m×0.05m</t>
  </si>
  <si>
    <t>劣化 1.6m×0.6m (判定Ⅱa)</t>
  </si>
  <si>
    <t>劣化 2.8m×0.1m (判定Ⅱa)</t>
  </si>
  <si>
    <t xml:space="preserve">横断目地部(天端)にはく落防止対策工(表面保護工)を実施。 </t>
  </si>
  <si>
    <t>劣化 0.3m×3.3m (判定Ⅱa)</t>
  </si>
  <si>
    <t>劣化 0.7m×7.5m (判定Ⅱa)</t>
  </si>
  <si>
    <t>劣化 5.5m×0.5m (判定Ⅱa)</t>
  </si>
  <si>
    <t>劣化 5.9m×1.3m (判定Ⅱa)</t>
  </si>
  <si>
    <t>劣化 0.2m×1.2m (判定Ⅱa)</t>
  </si>
  <si>
    <t>劣化 1.7m×2.0m (判定Ⅱa)</t>
  </si>
  <si>
    <t>劣化 0.4m×3.4m (判定Ⅱa)</t>
  </si>
  <si>
    <t>劣化 0.3m×1.3m (判定Ⅱa)</t>
  </si>
  <si>
    <t>劣化 0.2m×2.1m (判定Ⅱa)</t>
  </si>
  <si>
    <t>劣化 3.1m×2.0m (判定Ⅱa)</t>
  </si>
  <si>
    <t>劣化 2.7m×1.4m (判定Ⅱa)</t>
  </si>
  <si>
    <t>劣化 8.7m×5.4m (判定Ⅱa)</t>
  </si>
  <si>
    <t>劣化 8.7m×3.0m (判定Ⅱa)</t>
  </si>
  <si>
    <t>1.90m×0.55m</t>
  </si>
  <si>
    <t>劣化 0.3m×0.7m (判定Ⅱa)</t>
  </si>
  <si>
    <t>劣化 0.7m×0.4m (判定Ⅱa)</t>
  </si>
  <si>
    <t>劣化 0.3m×0.9m (判定Ⅱa)</t>
  </si>
  <si>
    <t>劣化 0.2m×1.5m (判定Ⅱa)</t>
  </si>
  <si>
    <t>劣化 2.6m×1.0m (判定Ⅱa)</t>
  </si>
  <si>
    <t>劣化 4.0m×2.3m (判定Ⅱa)</t>
  </si>
  <si>
    <t>劣化 2.6m×0.3m (判定Ⅱa)</t>
  </si>
  <si>
    <t>劣化 17.4m×2.6m (判定Ⅱa)</t>
  </si>
  <si>
    <t>鋼材露出 0.1m×0.05m (判定Ⅱb)</t>
  </si>
  <si>
    <t xml:space="preserve">アーチ部(左側)にはく落防止対策工(はつり工・鋼材除去)を実施。 </t>
  </si>
  <si>
    <t>劣化 0.6m×6.0m (判定Ⅱa)</t>
  </si>
  <si>
    <t>劣化 2.3m×0.4m (判定Ⅱa)</t>
  </si>
  <si>
    <t>劣化 0.2m×1.8m (判定Ⅱa)</t>
  </si>
  <si>
    <t>劣化 0.5m×0.9m (判定Ⅱa)</t>
  </si>
  <si>
    <t>劣化 2.3m×0.8m (判定Ⅱa)</t>
  </si>
  <si>
    <t>劣化 2.7m×2.4m (判定Ⅱa)</t>
  </si>
  <si>
    <t>劣化 1.3m×0.1m (判定Ⅱa)</t>
  </si>
  <si>
    <t>劣化 4.4m×2.1m (判定Ⅱa)</t>
  </si>
  <si>
    <t>0.50m×0.20m</t>
  </si>
  <si>
    <t>0.5m×0.2m (判定Ⅱb)</t>
  </si>
  <si>
    <t xml:space="preserve">側壁部(左側)に閉合ひび割れ（打音異常無し）。利用者被害無し。 </t>
  </si>
  <si>
    <t>劣化 0.2m×0.6m (判定Ⅱb)</t>
  </si>
  <si>
    <t xml:space="preserve">側壁部(左側)にはく落防止対策工(表面保護工)を実施。 </t>
  </si>
  <si>
    <t>劣化 0.1m×0.7m (判定Ⅱa)</t>
  </si>
  <si>
    <t>劣化 1.9m×0.9m (判定Ⅱa)</t>
  </si>
  <si>
    <t>劣化 0.6m×0.3m (判定Ⅱa)</t>
  </si>
  <si>
    <t>劣化 0.2m×0.4m (判定Ⅱa)</t>
  </si>
  <si>
    <t>劣化 0.3m×0.8m (判定Ⅱa)</t>
  </si>
  <si>
    <t>1.10m×0.30m</t>
  </si>
  <si>
    <t>1.1m×0.3m (判定Ⅱb)</t>
  </si>
  <si>
    <t xml:space="preserve">アーチ部(右側)に閉合ひび割れ（打音異常無し）・打音異常部はS23-2にて評価。利用者被害無し。 </t>
  </si>
  <si>
    <t>0.60m×0.10m</t>
  </si>
  <si>
    <t>0.6m×0.1m (判定Ⅱb)</t>
  </si>
  <si>
    <t xml:space="preserve">横断目地部(アーチ右側)にうき。閉合ひび割れ無し。利用者被害有り。打音異常有り。 </t>
  </si>
  <si>
    <t>劣化 17.4m×3.4m (判定Ⅱa)</t>
  </si>
  <si>
    <t>劣化 0.2m×7.5m (判定Ⅱa)</t>
  </si>
  <si>
    <t>劣化 2.7m×0.6m (判定Ⅱa)</t>
  </si>
  <si>
    <t>劣化 2.4m×1.5m (判定Ⅱa)</t>
  </si>
  <si>
    <t>0.70m×0.20m</t>
  </si>
  <si>
    <t>0.7m×0.2m (判定Ⅱb)</t>
  </si>
  <si>
    <t>劣化 2.1m×0.4m (判定Ⅱa)</t>
  </si>
  <si>
    <t>劣化 2.4m×2.4m (判定Ⅱa)</t>
  </si>
  <si>
    <t xml:space="preserve">アーチ部(天端)にはく落防止対策工(はつり工・鋼材除去)を実施。 </t>
  </si>
  <si>
    <t>0.60m×0.40m</t>
  </si>
  <si>
    <t>0.6m×0.4m (判定Ⅱb)</t>
  </si>
  <si>
    <t xml:space="preserve">側壁部(右側)に表面劣化。 </t>
  </si>
  <si>
    <t>劣化 3.0m×2.2m (判定Ⅱa)</t>
  </si>
  <si>
    <t>劣化 0.5m×1.0m (判定Ⅱa)</t>
  </si>
  <si>
    <t>劣化 3.2m×1.2m (判定Ⅱa)</t>
  </si>
  <si>
    <t>劣化 1.7m×0.6m (判定Ⅱb)</t>
  </si>
  <si>
    <t>劣化 0.2m×0.8m (判定Ⅱb)</t>
  </si>
  <si>
    <t>S027</t>
  </si>
  <si>
    <t>劣化 3.9m×3.2m (判定Ⅱa)</t>
  </si>
  <si>
    <t>S028</t>
  </si>
  <si>
    <t>劣化 17.4m×2.1m (判定Ⅱa)</t>
  </si>
  <si>
    <t>劣化 2.4m×2.2m (判定Ⅱa)</t>
  </si>
  <si>
    <t>劣化 1.3m×0.7m (判定Ⅱb)</t>
  </si>
  <si>
    <t>劣化 0.4m×0.2m (判定Ⅱb)</t>
  </si>
  <si>
    <t>劣化 0.9m×0.2m (判定Ⅱa)</t>
  </si>
  <si>
    <t>1.30m×0.15m</t>
  </si>
  <si>
    <t>3.0m×1.5m (判定Ⅱa)</t>
  </si>
  <si>
    <t xml:space="preserve">アーチ部(左側)に表面劣化。 </t>
  </si>
  <si>
    <t>劣化 0.2m×1.0m (判定Ⅱa)</t>
  </si>
  <si>
    <t>劣化 2.4m×3.6m (判定Ⅱa)</t>
  </si>
  <si>
    <t>劣化 2.7m×1.5m (判定Ⅱa)</t>
  </si>
  <si>
    <t>劣化 1.9m×0.8m (判定Ⅱb)</t>
  </si>
  <si>
    <t>劣化 1.0m×0.5m (判定Ⅱb)</t>
  </si>
  <si>
    <t>S031</t>
  </si>
  <si>
    <t>劣化 0.5m×0.4m (判定Ⅱa)</t>
  </si>
  <si>
    <t>劣化 0.8m×2.7m (判定Ⅱa)</t>
  </si>
  <si>
    <t>鋼材露出 0.1m×0.05m (判定Ⅱa)</t>
  </si>
  <si>
    <t>劣化 17.4m×5.1m (判定Ⅱa)</t>
  </si>
  <si>
    <t>劣化 0.2m×0.3m (判定Ⅱa)</t>
  </si>
  <si>
    <t>鋼材露出 0.05m×0.3m (判定Ⅱa)</t>
  </si>
  <si>
    <t>鋼材露出 0.05m×0.1m (判定Ⅱa)</t>
  </si>
  <si>
    <t xml:space="preserve">アーチ部(右側)にはく落防止対策工(はつり工・鋼材除去)を実施。 </t>
  </si>
  <si>
    <t>劣化 2.9m×0.8m (判定Ⅱa)</t>
  </si>
  <si>
    <t>劣化 3.8m×0.8m (判定Ⅱa)</t>
  </si>
  <si>
    <t>劣化 0.9m×0.4m (判定Ⅱb)</t>
  </si>
  <si>
    <t>0.30m×0.05m (判定Ⅱb)</t>
  </si>
  <si>
    <t>鋼材露出 0.3m×0.05m (判定Ⅱa)</t>
  </si>
  <si>
    <t>劣化 0.3m×0.2m (判定Ⅱa)</t>
  </si>
  <si>
    <t>2.30m×1.10m</t>
  </si>
  <si>
    <t xml:space="preserve">アーチ部(天端)に異音。閉合ひび割れ無し。利用者被害有り。打音異常有り。 </t>
  </si>
  <si>
    <t>劣化 17.4m×3.0m (判定Ⅱa)</t>
  </si>
  <si>
    <t>劣化 0.6m×2.1m (判定Ⅱa)</t>
  </si>
  <si>
    <t>劣化 0.8m×0.6m (判定Ⅱa)</t>
  </si>
  <si>
    <t>劣化 0.2m×0.8m (判定Ⅱa)</t>
  </si>
  <si>
    <t>劣化 0.4m×0.1m (判定Ⅱa)</t>
  </si>
  <si>
    <t>劣化 8.7m×2.1m (判定Ⅱa)</t>
  </si>
  <si>
    <t>劣化 3.3m×2.0m (判定Ⅱa)</t>
  </si>
  <si>
    <t xml:space="preserve">横断目地部(側壁左側)に側壁部のうき。閉合ひび割れ有り。利用者被害無し。打音異常有り。 </t>
  </si>
  <si>
    <t xml:space="preserve">横断目地部(側壁左側)に側壁部のうき。閉合ひび割れの懸念がある。利用者被害無し。打音異常有り。 </t>
  </si>
  <si>
    <t xml:space="preserve">横断目地部(アーチ左側)にうき。閉合ひび割れ有り。利用者被害有り。打音異常有り。 </t>
  </si>
  <si>
    <t>うき 0.7m×0.1m (判定Ⅱb)</t>
  </si>
  <si>
    <t>0.80m×0.05m</t>
  </si>
  <si>
    <t>0.8m×0.05m (判定Ⅱb)</t>
  </si>
  <si>
    <t xml:space="preserve">横断目地部(アーチ左側)にうき。閉合ひび割れの懸念がある。利用者被害有り。打音異常有り。 </t>
  </si>
  <si>
    <t>0.25m×0.1m (判定Ⅱb)</t>
  </si>
  <si>
    <t xml:space="preserve">側壁部(右側)に閉合ひび割れ（打音異常無し）。利用者被害無し。 </t>
  </si>
  <si>
    <t>うき 3.9m×0.1m (判定Ⅱa)</t>
  </si>
  <si>
    <t>S039</t>
  </si>
  <si>
    <t>0.80m×0.60m</t>
  </si>
  <si>
    <t>0.8m×0.6m (判定Ⅱb)</t>
  </si>
  <si>
    <t>2.90m×1.10m</t>
  </si>
  <si>
    <t>2.9m×1.1m (判定Ⅱb)</t>
  </si>
  <si>
    <t>0.4m×0.05m (判定Ⅱa)</t>
  </si>
  <si>
    <t xml:space="preserve">横断目地部(天端)に補修跡うき。閉合ひび割れ無し。利用者被害有り。打音異常有り。材質劣化無し。 </t>
  </si>
  <si>
    <t>0.25m×0.05m</t>
  </si>
  <si>
    <t>0.25m×0.05m (判定Ⅱa)</t>
  </si>
  <si>
    <t xml:space="preserve">横断目地部(アーチ右側)にうき。閉合ひび割れの懸念がある。利用者被害有り。打音異常有り。 </t>
  </si>
  <si>
    <t xml:space="preserve">横断目地部(側壁左側)に側壁部のうき。閉合ひび割れ無し。利用者被害無し。打音異常有り。 </t>
  </si>
  <si>
    <t>0.40m×0.05m (判定Ⅱb)</t>
  </si>
  <si>
    <t>0.15m×0.50m</t>
  </si>
  <si>
    <t xml:space="preserve">側壁部(右側)にひび割れ沿いのにじみ（滞水無し）。 </t>
  </si>
  <si>
    <t>うき 0.3m×0.05m (判定Ⅱa)</t>
  </si>
  <si>
    <t xml:space="preserve">アーチ部(右側)にはく落防止対策工(FRPメッシュシート工)を実施。 </t>
  </si>
  <si>
    <t xml:space="preserve">面壁に銘版下部のにじみ(滞水なし)。 </t>
  </si>
  <si>
    <t xml:space="preserve">車道に目地部のうき。 </t>
  </si>
  <si>
    <t xml:space="preserve">車道に目地部の欠損。 </t>
  </si>
  <si>
    <t>今回新規変状</t>
  </si>
  <si>
    <t>前回調書記載無し</t>
  </si>
  <si>
    <t>■定期点検記録様式　健全性の診断の区分に関する所見</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</si>
  <si>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フリガナ</t>
    <phoneticPr fontId="7"/>
  </si>
  <si>
    <t>路線名</t>
    <phoneticPr fontId="10"/>
  </si>
  <si>
    <t>定期点検実施者</t>
    <rPh sb="4" eb="7">
      <t>ジッシシャ</t>
    </rPh>
    <phoneticPr fontId="7"/>
  </si>
  <si>
    <t>名  称</t>
    <rPh sb="0" eb="4">
      <t>メイショウ</t>
    </rPh>
    <phoneticPr fontId="7"/>
  </si>
  <si>
    <t>管理者名</t>
    <rPh sb="0" eb="4">
      <t>カンリシャメイ</t>
    </rPh>
    <phoneticPr fontId="7"/>
  </si>
  <si>
    <t>道路トンネルの健全性の診断の区分の所見</t>
    <rPh sb="0" eb="2">
      <t>ドウロ</t>
    </rPh>
    <rPh sb="7" eb="10">
      <t>ケンゼンセイ</t>
    </rPh>
    <rPh sb="11" eb="13">
      <t>シンダン</t>
    </rPh>
    <rPh sb="14" eb="16">
      <t>クブン</t>
    </rPh>
    <rPh sb="17" eb="19">
      <t>ショケン</t>
    </rPh>
    <phoneticPr fontId="11"/>
  </si>
  <si>
    <t>１．変状・異常の内容と部位
・うき・はく離、鋼材露出主体でアーチ部天端から肩部にかけて発生している。
２．変状等の原因（推定）
・1995年の施工であり、トンネル工法は山岳トンネル工法(NATM)における吹付け工もしくはロックボルト工である。施工方法は機械化によって行われているため、覆工の品質は比較的安定している。山岳トンネル工法(NATM)の特徴として、外力による変状は発生はしにくいため、認められている変状は施工起因で発生していると推定される。
３．施設の現状と次回定期点検まで及び将来における構造物の状態（推定）
■構造物としての安全性や安定
・トンネル断面が小さく、かつ単心円形状であるため外力に対して強い構造である。コンター図より外力の疑いは少なく、外力性特有の変状や大きく進展したひび割れが認められなかったため、構造上軸力が十分に伝達され安定性は高い。
■道路利用者被害の発生の可能性
・うき・はく離は、今後の経年劣化により剥落の可能性がある。
■特定事象との関連性
・起終点両坑口周辺は基岩盤が安定しており、膨張性地山には該当せず、有害水も認められない。
■その他の変状の状態
・本体工については特別な対応は不要。
・附属物は、今後、利用者被害のリスクがある。
４．措置の必要性の判断に関わる事項
・横断目地部にうきの兆候が認められるため、はく落対策の措置の実施が必要な状態である。
・デリネーターは、速やかに交換および再設置することが望ましい。
５．その他、次回定期点検への引継ぎ事項
・今回定期点検で変状に進行は認めらないが、うき・はく離に閉合ひび割れが認められる。将来的に落下する可能性があるため、対策の実施状況について確認を行うこと。
・前回定期点検でⅡaと診断された変状は一部残置されている。打音異常は無いが一部で進行も認められ、将来的に落下する可能性があるため、周辺の打音検査を密に行うこと。
・附属物の措置が行われていない場合、その状態を入念に確認すること。</t>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</si>
  <si>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</si>
  <si>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路 線 名</t>
    <rPh sb="0" eb="1">
      <t>ミチ</t>
    </rPh>
    <rPh sb="2" eb="3">
      <t>セン</t>
    </rPh>
    <rPh sb="4" eb="5">
      <t>メイ</t>
    </rPh>
    <phoneticPr fontId="7"/>
  </si>
  <si>
    <t>定期点検実施者</t>
    <rPh sb="0" eb="2">
      <t>テイキ</t>
    </rPh>
    <rPh sb="2" eb="4">
      <t>テンケン</t>
    </rPh>
    <rPh sb="4" eb="7">
      <t>ジッシシャ</t>
    </rPh>
    <phoneticPr fontId="7"/>
  </si>
  <si>
    <t>名　称</t>
    <rPh sb="0" eb="1">
      <t>ナ</t>
    </rPh>
    <rPh sb="2" eb="3">
      <t>ショウ</t>
    </rPh>
    <phoneticPr fontId="7"/>
  </si>
  <si>
    <t>管理者名</t>
    <rPh sb="0" eb="3">
      <t>カンリシャ</t>
    </rPh>
    <rPh sb="3" eb="4">
      <t>メイ</t>
    </rPh>
    <phoneticPr fontId="7"/>
  </si>
  <si>
    <t>対象箇所</t>
    <rPh sb="0" eb="2">
      <t>タイショウ</t>
    </rPh>
    <rPh sb="2" eb="4">
      <t>カショ</t>
    </rPh>
    <phoneticPr fontId="7"/>
  </si>
  <si>
    <t>理由</t>
    <rPh sb="0" eb="2">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</si>
  <si>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</si>
  <si>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</si>
  <si>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1"/>
  </si>
  <si>
    <t>様式F用→</t>
    <rPh sb="0" eb="2">
      <t>ヨウシキ</t>
    </rPh>
    <rPh sb="3" eb="4">
      <t>ヨウ</t>
    </rPh>
    <phoneticPr fontId="10"/>
  </si>
  <si>
    <t>覆工スパン</t>
    <rPh sb="0" eb="2">
      <t>フッコウ</t>
    </rPh>
    <phoneticPr fontId="31"/>
  </si>
  <si>
    <t>変    状    数</t>
    <rPh sb="0" eb="1">
      <t>ヘン</t>
    </rPh>
    <rPh sb="5" eb="6">
      <t>ジョウ</t>
    </rPh>
    <rPh sb="10" eb="11">
      <t>スウ</t>
    </rPh>
    <phoneticPr fontId="31"/>
  </si>
  <si>
    <t>変    状    規    模</t>
    <rPh sb="0" eb="1">
      <t>ヘン</t>
    </rPh>
    <rPh sb="5" eb="6">
      <t>ジョウ</t>
    </rPh>
    <rPh sb="10" eb="11">
      <t>キ</t>
    </rPh>
    <rPh sb="15" eb="16">
      <t>ボ</t>
    </rPh>
    <phoneticPr fontId="3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</si>
  <si>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</si>
  <si>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</si>
  <si>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</si>
  <si>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31"/>
  </si>
  <si>
    <t>覆工スパン長（ｍ）</t>
    <rPh sb="0" eb="2">
      <t>フッコウ</t>
    </rPh>
    <rPh sb="5" eb="6">
      <t>ナガ</t>
    </rPh>
    <phoneticPr fontId="31"/>
  </si>
  <si>
    <t>変状の発生範囲の規模（㎡）</t>
    <rPh sb="0" eb="2">
      <t>ヘンジョウ</t>
    </rPh>
    <rPh sb="3" eb="5">
      <t>ハッセイ</t>
    </rPh>
    <rPh sb="5" eb="7">
      <t>ハンイ</t>
    </rPh>
    <rPh sb="8" eb="10">
      <t>キボ</t>
    </rPh>
    <phoneticPr fontId="3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</si>
  <si>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</si>
  <si>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31"/>
  </si>
  <si>
    <t>材質劣化</t>
    <rPh sb="0" eb="2">
      <t>ザイシツ</t>
    </rPh>
    <rPh sb="2" eb="4">
      <t>レッカ</t>
    </rPh>
    <phoneticPr fontId="31"/>
  </si>
  <si>
    <t>漏水</t>
    <rPh sb="0" eb="2">
      <t>ロウスイ</t>
    </rPh>
    <phoneticPr fontId="31"/>
  </si>
  <si>
    <r>
      <t xml:space="preserve">外力 </t>
    </r>
    <r>
      <rPr>
        <vertAlign val="superscript"/>
        <sz val="9"/>
        <rFont val="HGSｺﾞｼｯｸM"/>
        <family val="3"/>
        <charset val="128"/>
      </rPr>
      <t>注2</t>
    </r>
    <rPh sb="0" eb="2">
      <t>ガイリョク</t>
    </rPh>
    <rPh sb="3" eb="4">
      <t>チュウ</t>
    </rPh>
    <phoneticPr fontId="31"/>
  </si>
  <si>
    <t>定期点検業者</t>
    <rPh sb="4" eb="6">
      <t>ギョウシャ</t>
    </rPh>
    <phoneticPr fontId="7"/>
  </si>
  <si>
    <t>Ⅳ</t>
    <phoneticPr fontId="31"/>
  </si>
  <si>
    <t>Ⅲ</t>
    <phoneticPr fontId="31"/>
  </si>
  <si>
    <t>Ⅱa</t>
    <phoneticPr fontId="31"/>
  </si>
  <si>
    <t>Ⅱb</t>
    <phoneticPr fontId="3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</si>
  <si>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</si>
  <si>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</si>
  <si>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</si>
  <si>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PS</t>
  </si>
  <si>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</si>
  <si>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</si>
  <si>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</si>
  <si>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</si>
  <si>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</si>
  <si>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</si>
  <si>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</si>
  <si>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</si>
  <si>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</si>
  <si>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</si>
  <si>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</si>
  <si>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Ⅳ</t>
    <phoneticPr fontId="10"/>
  </si>
  <si>
    <t>Ⅲ</t>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</si>
  <si>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</si>
  <si>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</si>
  <si>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</si>
  <si>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</si>
  <si>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</si>
  <si>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</si>
  <si>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</si>
  <si>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t>対策区分毎の変状数</t>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</si>
  <si>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</si>
  <si>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</si>
  <si>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</si>
  <si>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</si>
  <si>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</si>
  <si>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</si>
  <si>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</si>
  <si>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</si>
  <si>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</si>
  <si>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</si>
  <si>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</si>
  <si>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</si>
  <si>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Ⅱ</t>
  </si>
  <si>
    <t>一部叩落しを実施</t>
  </si>
  <si>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31"/>
  </si>
  <si>
    <t>フリガナ</t>
    <phoneticPr fontId="31"/>
  </si>
  <si>
    <t>路線名</t>
    <rPh sb="0" eb="2">
      <t>ロセン</t>
    </rPh>
    <rPh sb="2" eb="3">
      <t>メイ</t>
    </rPh>
    <phoneticPr fontId="31"/>
  </si>
  <si>
    <t>大日本ダイヤコンサルタント株式会社
斉藤 寿英</t>
  </si>
  <si>
    <t>定期点検
年月日</t>
    <phoneticPr fontId="11"/>
  </si>
  <si>
    <t xml:space="preserve"> </t>
    <phoneticPr fontId="31"/>
  </si>
  <si>
    <t>名  称</t>
    <rPh sb="0" eb="1">
      <t>ナ</t>
    </rPh>
    <rPh sb="3" eb="4">
      <t>ショウ</t>
    </rPh>
    <phoneticPr fontId="31"/>
  </si>
  <si>
    <t>管理者名</t>
    <rPh sb="0" eb="3">
      <t>カンリシャ</t>
    </rPh>
    <rPh sb="3" eb="4">
      <t>メイ</t>
    </rPh>
    <phoneticPr fontId="31"/>
  </si>
  <si>
    <t>【覆工スパン毎の変状数,  変状規模】</t>
    <phoneticPr fontId="31"/>
  </si>
  <si>
    <r>
      <t>対策区分の判定</t>
    </r>
    <r>
      <rPr>
        <vertAlign val="superscript"/>
        <sz val="9"/>
        <rFont val="HGSｺﾞｼｯｸM"/>
        <family val="3"/>
        <charset val="128"/>
      </rPr>
      <t>※1</t>
    </r>
    <rPh sb="0" eb="2">
      <t>タイサク</t>
    </rPh>
    <rPh sb="2" eb="4">
      <t>クブン</t>
    </rPh>
    <rPh sb="5" eb="7">
      <t>ハンテイ</t>
    </rPh>
    <phoneticPr fontId="31"/>
  </si>
  <si>
    <t>計</t>
    <rPh sb="0" eb="1">
      <t>ケイ</t>
    </rPh>
    <phoneticPr fontId="31"/>
  </si>
  <si>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31"/>
  </si>
  <si>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31"/>
  </si>
  <si>
    <t>※１：本様式は様式D‐3の集計結果を掲載すること。</t>
    <rPh sb="3" eb="4">
      <t>ホン</t>
    </rPh>
    <rPh sb="4" eb="6">
      <t>ヨウシキ</t>
    </rPh>
    <rPh sb="7" eb="9">
      <t>ヨウシキ</t>
    </rPh>
    <rPh sb="13" eb="15">
      <t>シュウケイ</t>
    </rPh>
    <rPh sb="15" eb="17">
      <t>ケッカ</t>
    </rPh>
    <rPh sb="18" eb="20">
      <t>ケイサイ</t>
    </rPh>
    <phoneticPr fontId="3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</si>
  <si>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</si>
  <si>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3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</si>
  <si>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</si>
  <si>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</si>
  <si>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</si>
  <si>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</si>
  <si>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</si>
  <si>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</si>
  <si>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定期点検年月日</t>
    <rPh sb="4" eb="7">
      <t>ネンガッピ</t>
    </rPh>
    <phoneticPr fontId="17"/>
  </si>
  <si>
    <t>覆工スパン番号</t>
    <rPh sb="0" eb="2">
      <t>フッコウ</t>
    </rPh>
    <rPh sb="5" eb="7">
      <t>バンゴウ</t>
    </rPh>
    <phoneticPr fontId="31"/>
  </si>
  <si>
    <t>異常番号</t>
    <rPh sb="0" eb="2">
      <t>イジョウ</t>
    </rPh>
    <rPh sb="2" eb="4">
      <t>バンゴウ</t>
    </rPh>
    <phoneticPr fontId="31"/>
  </si>
  <si>
    <t>対象箇所</t>
    <rPh sb="0" eb="2">
      <t>タイショウ</t>
    </rPh>
    <rPh sb="2" eb="4">
      <t>カショ</t>
    </rPh>
    <phoneticPr fontId="31"/>
  </si>
  <si>
    <t>その他施設</t>
  </si>
  <si>
    <t>部位区分</t>
    <rPh sb="0" eb="2">
      <t>ブイ</t>
    </rPh>
    <rPh sb="2" eb="4">
      <t>クブン</t>
    </rPh>
    <phoneticPr fontId="31"/>
  </si>
  <si>
    <t>附属物本体</t>
  </si>
  <si>
    <t>異常の種類</t>
    <rPh sb="0" eb="2">
      <t>イジョウ</t>
    </rPh>
    <rPh sb="3" eb="5">
      <t>シュルイ</t>
    </rPh>
    <phoneticPr fontId="31"/>
  </si>
  <si>
    <t>異常判定区分</t>
    <rPh sb="0" eb="2">
      <t>イジョウ</t>
    </rPh>
    <rPh sb="2" eb="4">
      <t>ハンテイ</t>
    </rPh>
    <rPh sb="4" eb="6">
      <t>クブン</t>
    </rPh>
    <phoneticPr fontId="31"/>
  </si>
  <si>
    <t>×</t>
  </si>
  <si>
    <t>メモ</t>
    <phoneticPr fontId="31"/>
  </si>
  <si>
    <t>デリネーター破損</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</si>
  <si>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</si>
  <si>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</si>
  <si>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</si>
  <si>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</si>
  <si>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</si>
  <si>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</si>
  <si>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</si>
  <si>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</si>
  <si>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</si>
  <si>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</si>
  <si>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</si>
  <si>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</si>
  <si>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</si>
  <si>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</si>
  <si>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変状区分</t>
    <rPh sb="0" eb="2">
      <t>ヘンジョウ</t>
    </rPh>
    <rPh sb="2" eb="4">
      <t>クブン</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</si>
  <si>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</si>
  <si>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1"/>
  </si>
  <si>
    <t>対策区分</t>
    <rPh sb="0" eb="2">
      <t>タイサク</t>
    </rPh>
    <rPh sb="2" eb="4">
      <t>クブン</t>
    </rPh>
    <phoneticPr fontId="7"/>
  </si>
  <si>
    <t>対策区分</t>
    <phoneticPr fontId="11"/>
  </si>
  <si>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</si>
  <si>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</si>
  <si>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</si>
  <si>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</si>
  <si>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対策済み</t>
  </si>
  <si>
    <t>否</t>
  </si>
  <si>
    <t>0.03m2</t>
  </si>
  <si>
    <t>要対策</t>
  </si>
  <si>
    <t>はく落防止対策工</t>
  </si>
  <si>
    <t>2.07m2</t>
  </si>
  <si>
    <t>要監視</t>
  </si>
  <si>
    <t>監視</t>
  </si>
  <si>
    <t>4.76m2</t>
  </si>
  <si>
    <t>0.02m2</t>
  </si>
  <si>
    <t>0.01m2</t>
  </si>
  <si>
    <t>0.23m2</t>
  </si>
  <si>
    <t>0.10m2</t>
  </si>
  <si>
    <t>はく落防止対策工・一部叩落しを実施</t>
  </si>
  <si>
    <t>定期点検結果</t>
    <rPh sb="0" eb="6">
      <t>テイキテンケンケッカ</t>
    </rPh>
    <phoneticPr fontId="11"/>
  </si>
  <si>
    <t>1.05m2</t>
  </si>
  <si>
    <t>0.33m2</t>
  </si>
  <si>
    <t>0.06m2</t>
  </si>
  <si>
    <t>0.14m2</t>
  </si>
  <si>
    <t>0.24m2</t>
  </si>
  <si>
    <t>0.20m2</t>
  </si>
  <si>
    <t>4.50m2</t>
  </si>
  <si>
    <t>2.53m2</t>
  </si>
  <si>
    <t>0.04m2</t>
  </si>
  <si>
    <t>0.48m2</t>
  </si>
  <si>
    <t>3.19m2</t>
  </si>
  <si>
    <t>0.08m2</t>
  </si>
  <si>
    <t>3.60m2</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</si>
  <si>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</si>
  <si>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</si>
  <si>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</si>
  <si>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</si>
  <si>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</si>
  <si>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　行が不足する場合は、適時、表の行を増やすこと。</t>
    <rPh sb="2" eb="3">
      <t>ギョウ</t>
    </rPh>
    <rPh sb="4" eb="6">
      <t>フソク</t>
    </rPh>
    <rPh sb="8" eb="10">
      <t>バアイ</t>
    </rPh>
    <phoneticPr fontId="11"/>
  </si>
  <si>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</si>
  <si>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</si>
  <si>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</si>
  <si>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</si>
  <si>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</si>
  <si>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</si>
  <si>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</si>
  <si>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</si>
  <si>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</si>
  <si>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</si>
  <si>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1箇所</t>
  </si>
  <si>
    <t>デリネーター交換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</si>
  <si>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</si>
  <si>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</si>
  <si>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</si>
  <si>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</si>
  <si>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</si>
  <si>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</si>
  <si>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</si>
  <si>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</si>
  <si>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</si>
  <si>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</si>
  <si>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</si>
  <si>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</si>
  <si>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</si>
  <si>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定期点検年月日</t>
    <phoneticPr fontId="31"/>
  </si>
  <si>
    <t>路線名</t>
    <phoneticPr fontId="31"/>
  </si>
  <si>
    <t>管理者名</t>
    <phoneticPr fontId="31"/>
  </si>
  <si>
    <t>防府土木建築事務所
山口支所</t>
  </si>
  <si>
    <t>定期点検実施者</t>
    <phoneticPr fontId="31"/>
  </si>
  <si>
    <t>起点</t>
    <rPh sb="0" eb="2">
      <t>キテン</t>
    </rPh>
    <phoneticPr fontId="31"/>
  </si>
  <si>
    <t>緯度</t>
    <rPh sb="0" eb="2">
      <t>イド</t>
    </rPh>
    <phoneticPr fontId="31"/>
  </si>
  <si>
    <t>名　称</t>
    <rPh sb="0" eb="1">
      <t>メイ</t>
    </rPh>
    <rPh sb="2" eb="3">
      <t>ショウ</t>
    </rPh>
    <phoneticPr fontId="10"/>
  </si>
  <si>
    <t>経度</t>
    <rPh sb="0" eb="2">
      <t>ケイド</t>
    </rPh>
    <phoneticPr fontId="31"/>
  </si>
  <si>
    <t>所在地</t>
    <rPh sb="0" eb="3">
      <t>ショザイチ</t>
    </rPh>
    <phoneticPr fontId="10"/>
  </si>
  <si>
    <t>自</t>
    <rPh sb="0" eb="1">
      <t>ジ</t>
    </rPh>
    <phoneticPr fontId="10"/>
  </si>
  <si>
    <t>山口県山口市徳地野谷地先</t>
  </si>
  <si>
    <t>トンネル工法</t>
    <rPh sb="4" eb="6">
      <t>コウホウ</t>
    </rPh>
    <phoneticPr fontId="31"/>
  </si>
  <si>
    <t>山岳トンネル工法（NATM）</t>
  </si>
  <si>
    <t>トンネル延長</t>
    <phoneticPr fontId="10"/>
  </si>
  <si>
    <t>L=</t>
    <phoneticPr fontId="10"/>
  </si>
  <si>
    <t>ｍ</t>
    <phoneticPr fontId="10"/>
  </si>
  <si>
    <t>自専道
or
一般道</t>
    <rPh sb="0" eb="1">
      <t>ジ</t>
    </rPh>
    <rPh sb="1" eb="2">
      <t>セン</t>
    </rPh>
    <rPh sb="2" eb="3">
      <t>ドウ</t>
    </rPh>
    <rPh sb="7" eb="10">
      <t>イッパンドウ</t>
    </rPh>
    <phoneticPr fontId="7"/>
  </si>
  <si>
    <t>一般道</t>
  </si>
  <si>
    <t>代替路の有無</t>
    <rPh sb="0" eb="2">
      <t>ダイガエ</t>
    </rPh>
    <rPh sb="2" eb="3">
      <t>ロ</t>
    </rPh>
    <rPh sb="4" eb="6">
      <t>ウム</t>
    </rPh>
    <phoneticPr fontId="7"/>
  </si>
  <si>
    <t>有</t>
  </si>
  <si>
    <t>終点</t>
    <rPh sb="0" eb="2">
      <t>シュウテン</t>
    </rPh>
    <phoneticPr fontId="31"/>
  </si>
  <si>
    <t>至</t>
    <rPh sb="0" eb="1">
      <t>イタ</t>
    </rPh>
    <phoneticPr fontId="10"/>
  </si>
  <si>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</si>
  <si>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</si>
  <si>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7"/>
  </si>
  <si>
    <t>二次</t>
  </si>
  <si>
    <t>トンネル毎
の健全性の
診断の区分</t>
    <rPh sb="12" eb="14">
      <t>シンダン</t>
    </rPh>
    <rPh sb="15" eb="17">
      <t>クブン</t>
    </rPh>
    <phoneticPr fontId="31"/>
  </si>
  <si>
    <t>変状・異常
箇所数合計</t>
    <phoneticPr fontId="31"/>
  </si>
  <si>
    <t>トンネル本体工</t>
    <phoneticPr fontId="31"/>
  </si>
  <si>
    <t>材質劣化</t>
    <rPh sb="0" eb="2">
      <t>ザイシツ</t>
    </rPh>
    <rPh sb="2" eb="4">
      <t>レッカ</t>
    </rPh>
    <phoneticPr fontId="10"/>
  </si>
  <si>
    <t>Ⅱ</t>
    <phoneticPr fontId="10"/>
  </si>
  <si>
    <t>附属物等
の取付状態</t>
    <phoneticPr fontId="31"/>
  </si>
  <si>
    <t>◯
（応急措置後)</t>
    <phoneticPr fontId="31"/>
  </si>
  <si>
    <t>漏水</t>
    <rPh sb="0" eb="2">
      <t>ロウスイ</t>
    </rPh>
    <phoneticPr fontId="10"/>
  </si>
  <si>
    <t>✕</t>
    <phoneticPr fontId="3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</si>
  <si>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</si>
  <si>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</si>
  <si>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3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</si>
  <si>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3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</si>
  <si>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</si>
  <si>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</si>
  <si>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</si>
  <si>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</si>
  <si>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■トンネル台帳  トンネル諸元、非常用施設諸元　【様式A-1】</t>
    <rPh sb="5" eb="7">
      <t>ダイチョウ</t>
    </rPh>
    <rPh sb="25" eb="27">
      <t>ヨウシキ</t>
    </rPh>
    <phoneticPr fontId="7"/>
  </si>
  <si>
    <t>施設ID</t>
    <rPh sb="0" eb="2">
      <t>シセツ</t>
    </rPh>
    <phoneticPr fontId="11"/>
  </si>
  <si>
    <t>(ﾕｽﾞﾘﾊﾄﾝﾈﾙ)</t>
    <phoneticPr fontId="11"/>
  </si>
  <si>
    <t>国道489号</t>
    <rPh sb="0" eb="2">
      <t>コクドウ</t>
    </rPh>
    <rPh sb="5" eb="6">
      <t>ゴウ</t>
    </rPh>
    <phoneticPr fontId="7"/>
  </si>
  <si>
    <t>管理者名</t>
    <rPh sb="0" eb="4">
      <t>カンリシャメイ</t>
    </rPh>
    <phoneticPr fontId="10"/>
  </si>
  <si>
    <t>防府土木建築事務所
山口支所</t>
    <rPh sb="0" eb="2">
      <t>ホウフ</t>
    </rPh>
    <rPh sb="2" eb="4">
      <t>ドボク</t>
    </rPh>
    <rPh sb="4" eb="6">
      <t>ケンチク</t>
    </rPh>
    <rPh sb="6" eb="8">
      <t>ジム</t>
    </rPh>
    <rPh sb="8" eb="9">
      <t>ショ</t>
    </rPh>
    <rPh sb="10" eb="12">
      <t>ヤマグチ</t>
    </rPh>
    <rPh sb="12" eb="14">
      <t>シショ</t>
    </rPh>
    <phoneticPr fontId="7"/>
  </si>
  <si>
    <t>緊急輸送道路</t>
  </si>
  <si>
    <t>代替路の有無</t>
  </si>
  <si>
    <t>山口県山口市徳地野谷</t>
  </si>
  <si>
    <t>作成者</t>
    <rPh sb="0" eb="3">
      <t>サクセイシャ</t>
    </rPh>
    <phoneticPr fontId="10"/>
  </si>
  <si>
    <r>
      <rPr>
        <sz val="6"/>
        <rFont val="HGSｺﾞｼｯｸM"/>
        <family val="3"/>
        <charset val="128"/>
      </rPr>
      <t>大日本ダイヤコンサルタント株式会社</t>
    </r>
    <r>
      <rPr>
        <sz val="10"/>
        <rFont val="HGSｺﾞｼｯｸM"/>
        <family val="3"/>
        <charset val="128"/>
      </rPr>
      <t xml:space="preserve">
斉藤 寿英</t>
    </r>
    <rPh sb="0" eb="17">
      <t>ダ</t>
    </rPh>
    <rPh sb="18" eb="23">
      <t>サ</t>
    </rPh>
    <phoneticPr fontId="7"/>
  </si>
  <si>
    <t>作成年月日</t>
    <rPh sb="0" eb="2">
      <t>サクセイ</t>
    </rPh>
    <rPh sb="2" eb="5">
      <t>ネンガッピ</t>
    </rPh>
    <phoneticPr fontId="10"/>
  </si>
  <si>
    <t>ﾄﾝﾈﾙの分類</t>
    <rPh sb="5" eb="7">
      <t>ブンルイ</t>
    </rPh>
    <phoneticPr fontId="10"/>
  </si>
  <si>
    <t>起点</t>
    <rPh sb="0" eb="2">
      <t>キテン</t>
    </rPh>
    <phoneticPr fontId="7"/>
  </si>
  <si>
    <t>緯度</t>
    <rPh sb="0" eb="2">
      <t>いど</t>
    </rPh>
    <phoneticPr fontId="7" type="Hiragana"/>
  </si>
  <si>
    <t>完成年月日</t>
    <rPh sb="0" eb="2">
      <t>カンセイ</t>
    </rPh>
    <rPh sb="2" eb="5">
      <t>ネンガッピ</t>
    </rPh>
    <phoneticPr fontId="10"/>
  </si>
  <si>
    <t>舗装</t>
    <rPh sb="0" eb="2">
      <t>ホソウ</t>
    </rPh>
    <phoneticPr fontId="7"/>
  </si>
  <si>
    <t>種　別</t>
    <rPh sb="0" eb="1">
      <t>タネ</t>
    </rPh>
    <rPh sb="2" eb="3">
      <t>ベツ</t>
    </rPh>
    <phoneticPr fontId="7"/>
  </si>
  <si>
    <t>コンクリート舗装</t>
    <rPh sb="6" eb="8">
      <t>ホソウ</t>
    </rPh>
    <phoneticPr fontId="2"/>
  </si>
  <si>
    <t>トンネル非常用施設</t>
    <rPh sb="4" eb="7">
      <t>ヒジョウヨウ</t>
    </rPh>
    <rPh sb="7" eb="9">
      <t>シセツ</t>
    </rPh>
    <phoneticPr fontId="7"/>
  </si>
  <si>
    <t>施設の内訳</t>
    <rPh sb="0" eb="2">
      <t>シセツ</t>
    </rPh>
    <rPh sb="3" eb="5">
      <t>ウチワケ</t>
    </rPh>
    <phoneticPr fontId="7"/>
  </si>
  <si>
    <t>種別・方式</t>
    <rPh sb="0" eb="2">
      <t>シュベツ</t>
    </rPh>
    <rPh sb="3" eb="5">
      <t>ホウシキ</t>
    </rPh>
    <phoneticPr fontId="7"/>
  </si>
  <si>
    <t>型式</t>
    <rPh sb="0" eb="2">
      <t>ケイシキ</t>
    </rPh>
    <phoneticPr fontId="7"/>
  </si>
  <si>
    <t>個数</t>
    <rPh sb="0" eb="2">
      <t>コスウ</t>
    </rPh>
    <phoneticPr fontId="7"/>
  </si>
  <si>
    <t>更新年度</t>
    <rPh sb="0" eb="2">
      <t>こうしん</t>
    </rPh>
    <rPh sb="2" eb="4">
      <t>ねんど</t>
    </rPh>
    <phoneticPr fontId="7" type="Hiragana"/>
  </si>
  <si>
    <t>経度</t>
    <rPh sb="0" eb="2">
      <t>けいど</t>
    </rPh>
    <phoneticPr fontId="7" type="Hiragana"/>
  </si>
  <si>
    <t>供用年月日</t>
    <rPh sb="0" eb="2">
      <t>キョウヨウ</t>
    </rPh>
    <rPh sb="2" eb="5">
      <t>ネンガッピ</t>
    </rPh>
    <phoneticPr fontId="10"/>
  </si>
  <si>
    <t>厚　さ</t>
    <rPh sb="0" eb="1">
      <t>アツ</t>
    </rPh>
    <phoneticPr fontId="7"/>
  </si>
  <si>
    <t>20㎝</t>
  </si>
  <si>
    <t>通報設備</t>
    <rPh sb="0" eb="2">
      <t>ツウホウ</t>
    </rPh>
    <rPh sb="2" eb="4">
      <t>セツビ</t>
    </rPh>
    <phoneticPr fontId="7"/>
  </si>
  <si>
    <t>通話型通報設備</t>
    <rPh sb="0" eb="2">
      <t>ツウワ</t>
    </rPh>
    <rPh sb="2" eb="3">
      <t>ガタ</t>
    </rPh>
    <rPh sb="3" eb="5">
      <t>ツウホウ</t>
    </rPh>
    <rPh sb="5" eb="7">
      <t>セツビ</t>
    </rPh>
    <phoneticPr fontId="7"/>
  </si>
  <si>
    <t>終点</t>
    <rPh sb="0" eb="2">
      <t>シュウテン</t>
    </rPh>
    <phoneticPr fontId="7"/>
  </si>
  <si>
    <t>トンネル区分</t>
    <rPh sb="4" eb="6">
      <t>クブン</t>
    </rPh>
    <phoneticPr fontId="7"/>
  </si>
  <si>
    <t>D等級</t>
    <rPh sb="1" eb="3">
      <t>トウキュウ</t>
    </rPh>
    <phoneticPr fontId="2"/>
  </si>
  <si>
    <t>面　積</t>
    <rPh sb="0" eb="1">
      <t>メン</t>
    </rPh>
    <rPh sb="2" eb="3">
      <t>セキ</t>
    </rPh>
    <phoneticPr fontId="7"/>
  </si>
  <si>
    <t>操作型通報設備</t>
    <rPh sb="0" eb="2">
      <t>ソウサ</t>
    </rPh>
    <rPh sb="2" eb="3">
      <t>ガタ</t>
    </rPh>
    <rPh sb="3" eb="5">
      <t>ツウホウ</t>
    </rPh>
    <rPh sb="5" eb="7">
      <t>セツビ</t>
    </rPh>
    <phoneticPr fontId="7"/>
  </si>
  <si>
    <t>内装種類</t>
    <rPh sb="0" eb="2">
      <t>ナイソウ</t>
    </rPh>
    <rPh sb="2" eb="4">
      <t>シュルイ</t>
    </rPh>
    <phoneticPr fontId="7"/>
  </si>
  <si>
    <t>覆工（内装なし）</t>
    <rPh sb="0" eb="2">
      <t>フッコウ</t>
    </rPh>
    <rPh sb="3" eb="5">
      <t>ナイソウ</t>
    </rPh>
    <phoneticPr fontId="2"/>
  </si>
  <si>
    <t>更新年次</t>
    <rPh sb="0" eb="2">
      <t>コウシン</t>
    </rPh>
    <rPh sb="2" eb="4">
      <t>ネンジ</t>
    </rPh>
    <phoneticPr fontId="7"/>
  </si>
  <si>
    <t>自動通報設備</t>
    <rPh sb="0" eb="2">
      <t>ジドウ</t>
    </rPh>
    <rPh sb="2" eb="4">
      <t>ツウホウ</t>
    </rPh>
    <rPh sb="4" eb="6">
      <t>セツビ</t>
    </rPh>
    <phoneticPr fontId="7"/>
  </si>
  <si>
    <t>一般有料区分</t>
    <rPh sb="0" eb="2">
      <t>イッパン</t>
    </rPh>
    <rPh sb="2" eb="4">
      <t>ユウリョウ</t>
    </rPh>
    <rPh sb="4" eb="6">
      <t>クブン</t>
    </rPh>
    <phoneticPr fontId="7"/>
  </si>
  <si>
    <t>無料</t>
    <rPh sb="0" eb="2">
      <t>ムリョウ</t>
    </rPh>
    <phoneticPr fontId="2"/>
  </si>
  <si>
    <t>天井板種類</t>
    <rPh sb="0" eb="2">
      <t>テンジョウ</t>
    </rPh>
    <rPh sb="2" eb="3">
      <t>バン</t>
    </rPh>
    <rPh sb="3" eb="5">
      <t>シュルイ</t>
    </rPh>
    <phoneticPr fontId="7"/>
  </si>
  <si>
    <t>ー</t>
  </si>
  <si>
    <t>排水</t>
    <rPh sb="0" eb="2">
      <t>ハイスイ</t>
    </rPh>
    <phoneticPr fontId="7"/>
  </si>
  <si>
    <t>円形水路</t>
    <rPh sb="0" eb="2">
      <t>エンケイ</t>
    </rPh>
    <rPh sb="2" eb="4">
      <t>スイロ</t>
    </rPh>
    <phoneticPr fontId="2"/>
  </si>
  <si>
    <t>警報設備</t>
    <rPh sb="0" eb="2">
      <t>ケイホウ</t>
    </rPh>
    <rPh sb="2" eb="4">
      <t>セツビ</t>
    </rPh>
    <phoneticPr fontId="7"/>
  </si>
  <si>
    <t>非常警報設備</t>
    <rPh sb="0" eb="2">
      <t>ヒジョウ</t>
    </rPh>
    <rPh sb="2" eb="4">
      <t>ケイホウ</t>
    </rPh>
    <rPh sb="4" eb="6">
      <t>セツビ</t>
    </rPh>
    <phoneticPr fontId="7"/>
  </si>
  <si>
    <t>土かぶり</t>
    <rPh sb="0" eb="1">
      <t>ツチ</t>
    </rPh>
    <phoneticPr fontId="7"/>
  </si>
  <si>
    <t>m</t>
  </si>
  <si>
    <t>坑門</t>
    <rPh sb="0" eb="2">
      <t>コウモン</t>
    </rPh>
    <phoneticPr fontId="7"/>
  </si>
  <si>
    <t>形式</t>
    <rPh sb="0" eb="2">
      <t>ケイシキ</t>
    </rPh>
    <phoneticPr fontId="7"/>
  </si>
  <si>
    <t>面壁型</t>
    <rPh sb="0" eb="3">
      <t>メンペキカタ</t>
    </rPh>
    <phoneticPr fontId="2"/>
  </si>
  <si>
    <t>消火設備</t>
    <rPh sb="0" eb="2">
      <t>ショウカ</t>
    </rPh>
    <rPh sb="2" eb="4">
      <t>セツビ</t>
    </rPh>
    <phoneticPr fontId="7"/>
  </si>
  <si>
    <t>消 火 器</t>
    <rPh sb="0" eb="1">
      <t>ケ</t>
    </rPh>
    <rPh sb="2" eb="3">
      <t>ヒ</t>
    </rPh>
    <rPh sb="4" eb="5">
      <t>ウツワ</t>
    </rPh>
    <phoneticPr fontId="7"/>
  </si>
  <si>
    <t>内空断面積</t>
    <rPh sb="0" eb="1">
      <t>ナイ</t>
    </rPh>
    <rPh sb="1" eb="2">
      <t>クウ</t>
    </rPh>
    <rPh sb="2" eb="5">
      <t>ダンメンセキ</t>
    </rPh>
    <phoneticPr fontId="7"/>
  </si>
  <si>
    <t>㎡</t>
  </si>
  <si>
    <t>延長</t>
    <rPh sb="0" eb="2">
      <t>エンチョウ</t>
    </rPh>
    <phoneticPr fontId="7"/>
  </si>
  <si>
    <t>施設</t>
    <rPh sb="0" eb="2">
      <t>シセツ</t>
    </rPh>
    <phoneticPr fontId="7"/>
  </si>
  <si>
    <t>消火栓設備</t>
    <rPh sb="0" eb="1">
      <t>ケ</t>
    </rPh>
    <rPh sb="1" eb="2">
      <t>ヒ</t>
    </rPh>
    <rPh sb="2" eb="3">
      <t>セン</t>
    </rPh>
    <rPh sb="3" eb="5">
      <t>セツビ</t>
    </rPh>
    <phoneticPr fontId="7"/>
  </si>
  <si>
    <t>交 通 量</t>
    <rPh sb="0" eb="1">
      <t>コウ</t>
    </rPh>
    <rPh sb="2" eb="3">
      <t>ツウ</t>
    </rPh>
    <rPh sb="4" eb="5">
      <t>リョウ</t>
    </rPh>
    <phoneticPr fontId="7"/>
  </si>
  <si>
    <t>台/日</t>
  </si>
  <si>
    <t>道路附属物等</t>
    <rPh sb="0" eb="2">
      <t>ドウロ</t>
    </rPh>
    <rPh sb="2" eb="4">
      <t>フゾク</t>
    </rPh>
    <rPh sb="4" eb="5">
      <t>ブツ</t>
    </rPh>
    <rPh sb="5" eb="6">
      <t>トウ</t>
    </rPh>
    <phoneticPr fontId="7"/>
  </si>
  <si>
    <t>照明</t>
    <rPh sb="0" eb="2">
      <t>ショウメイ</t>
    </rPh>
    <phoneticPr fontId="7"/>
  </si>
  <si>
    <t>LED</t>
    <phoneticPr fontId="2"/>
  </si>
  <si>
    <t>避難誘導設備</t>
    <rPh sb="0" eb="2">
      <t>ヒナン</t>
    </rPh>
    <rPh sb="2" eb="4">
      <t>ユウドウ</t>
    </rPh>
    <rPh sb="4" eb="5">
      <t>セツ</t>
    </rPh>
    <rPh sb="5" eb="6">
      <t>ビ</t>
    </rPh>
    <phoneticPr fontId="7"/>
  </si>
  <si>
    <t>誘導表示設備</t>
    <rPh sb="0" eb="2">
      <t>ユウドウ</t>
    </rPh>
    <rPh sb="2" eb="4">
      <t>ヒョウジ</t>
    </rPh>
    <rPh sb="4" eb="6">
      <t>セツビ</t>
    </rPh>
    <phoneticPr fontId="7"/>
  </si>
  <si>
    <t>道 路 幅</t>
    <rPh sb="0" eb="1">
      <t>ミチ</t>
    </rPh>
    <rPh sb="2" eb="3">
      <t>ミチ</t>
    </rPh>
    <rPh sb="4" eb="5">
      <t>ハバ</t>
    </rPh>
    <phoneticPr fontId="7"/>
  </si>
  <si>
    <t>換気</t>
    <rPh sb="0" eb="2">
      <t>カンキ</t>
    </rPh>
    <phoneticPr fontId="7"/>
  </si>
  <si>
    <t>自然換気</t>
    <rPh sb="0" eb="4">
      <t>シゼンカンキ</t>
    </rPh>
    <phoneticPr fontId="2"/>
  </si>
  <si>
    <t>避難情報提供設備</t>
    <rPh sb="0" eb="4">
      <t>ヒナンジョウホウ</t>
    </rPh>
    <rPh sb="4" eb="6">
      <t>テイキョウ</t>
    </rPh>
    <rPh sb="6" eb="8">
      <t>セツビ</t>
    </rPh>
    <phoneticPr fontId="7"/>
  </si>
  <si>
    <t>幅　員</t>
    <rPh sb="0" eb="1">
      <t>ハバ</t>
    </rPh>
    <rPh sb="2" eb="3">
      <t>イン</t>
    </rPh>
    <phoneticPr fontId="7"/>
  </si>
  <si>
    <t>車 道 幅</t>
    <rPh sb="0" eb="1">
      <t>クルマ</t>
    </rPh>
    <rPh sb="2" eb="3">
      <t>ミチ</t>
    </rPh>
    <rPh sb="4" eb="5">
      <t>ハバ</t>
    </rPh>
    <phoneticPr fontId="7"/>
  </si>
  <si>
    <t>竣工巻厚</t>
    <rPh sb="0" eb="2">
      <t>シュンコウ</t>
    </rPh>
    <rPh sb="2" eb="3">
      <t>マ</t>
    </rPh>
    <rPh sb="3" eb="4">
      <t>アツ</t>
    </rPh>
    <phoneticPr fontId="7"/>
  </si>
  <si>
    <t>アーチ</t>
    <phoneticPr fontId="7"/>
  </si>
  <si>
    <t>cm</t>
  </si>
  <si>
    <t>標識</t>
    <rPh sb="0" eb="2">
      <t>ヒョウシキ</t>
    </rPh>
    <phoneticPr fontId="7"/>
  </si>
  <si>
    <t>側　壁</t>
    <rPh sb="0" eb="1">
      <t>ガワ</t>
    </rPh>
    <rPh sb="2" eb="3">
      <t>カベ</t>
    </rPh>
    <phoneticPr fontId="7"/>
  </si>
  <si>
    <t>警報表示板</t>
    <rPh sb="0" eb="2">
      <t>ケイホウ</t>
    </rPh>
    <rPh sb="2" eb="5">
      <t>ヒョウジバン</t>
    </rPh>
    <phoneticPr fontId="7"/>
  </si>
  <si>
    <t>避難通路</t>
    <rPh sb="0" eb="2">
      <t>ヒナン</t>
    </rPh>
    <rPh sb="2" eb="4">
      <t>ツウロ</t>
    </rPh>
    <phoneticPr fontId="7"/>
  </si>
  <si>
    <t>歩道等幅</t>
    <rPh sb="0" eb="1">
      <t>ホ</t>
    </rPh>
    <rPh sb="1" eb="2">
      <t>ミチ</t>
    </rPh>
    <rPh sb="2" eb="3">
      <t>トウ</t>
    </rPh>
    <rPh sb="3" eb="4">
      <t>ハバ</t>
    </rPh>
    <phoneticPr fontId="7"/>
  </si>
  <si>
    <t>吸音板</t>
    <rPh sb="0" eb="3">
      <t>キュウオンバン</t>
    </rPh>
    <phoneticPr fontId="7"/>
  </si>
  <si>
    <t>排煙設備</t>
    <rPh sb="0" eb="2">
      <t>ハイエン</t>
    </rPh>
    <rPh sb="2" eb="4">
      <t>セツビ</t>
    </rPh>
    <phoneticPr fontId="11"/>
  </si>
  <si>
    <t>高さ</t>
    <rPh sb="0" eb="1">
      <t>タカ</t>
    </rPh>
    <phoneticPr fontId="7"/>
  </si>
  <si>
    <t>建築限界高</t>
    <rPh sb="0" eb="2">
      <t>ケンチク</t>
    </rPh>
    <rPh sb="2" eb="4">
      <t>ゲンカイ</t>
    </rPh>
    <rPh sb="4" eb="5">
      <t>タカ</t>
    </rPh>
    <phoneticPr fontId="7"/>
  </si>
  <si>
    <t>インバート</t>
    <phoneticPr fontId="7"/>
  </si>
  <si>
    <t>その他の設備</t>
    <rPh sb="2" eb="3">
      <t>タ</t>
    </rPh>
    <rPh sb="4" eb="5">
      <t>セツ</t>
    </rPh>
    <rPh sb="5" eb="6">
      <t>ビ</t>
    </rPh>
    <phoneticPr fontId="7"/>
  </si>
  <si>
    <t>給水栓設備</t>
    <rPh sb="0" eb="1">
      <t>キュウ</t>
    </rPh>
    <rPh sb="1" eb="2">
      <t>ミズ</t>
    </rPh>
    <rPh sb="2" eb="3">
      <t>セン</t>
    </rPh>
    <rPh sb="3" eb="5">
      <t>セツビ</t>
    </rPh>
    <phoneticPr fontId="7"/>
  </si>
  <si>
    <t>中央高</t>
    <rPh sb="0" eb="1">
      <t>ナカ</t>
    </rPh>
    <rPh sb="1" eb="2">
      <t>ヒサシ</t>
    </rPh>
    <rPh sb="2" eb="3">
      <t>ダカ</t>
    </rPh>
    <phoneticPr fontId="7"/>
  </si>
  <si>
    <t>半径</t>
    <rPh sb="0" eb="2">
      <t>ハンケイ</t>
    </rPh>
    <phoneticPr fontId="7"/>
  </si>
  <si>
    <t>無線通信補助設備</t>
    <rPh sb="0" eb="2">
      <t>ムセン</t>
    </rPh>
    <rPh sb="2" eb="4">
      <t>ツウシン</t>
    </rPh>
    <rPh sb="4" eb="6">
      <t>ホジョ</t>
    </rPh>
    <rPh sb="6" eb="8">
      <t>セツビ</t>
    </rPh>
    <phoneticPr fontId="7"/>
  </si>
  <si>
    <t>有効高</t>
    <rPh sb="0" eb="1">
      <t>ユウ</t>
    </rPh>
    <rPh sb="1" eb="2">
      <t>コウ</t>
    </rPh>
    <rPh sb="2" eb="3">
      <t>タカ</t>
    </rPh>
    <phoneticPr fontId="7"/>
  </si>
  <si>
    <t>水噴霧設備</t>
    <rPh sb="0" eb="1">
      <t>ミズ</t>
    </rPh>
    <rPh sb="1" eb="3">
      <t>フンム</t>
    </rPh>
    <rPh sb="3" eb="5">
      <t>セツビ</t>
    </rPh>
    <phoneticPr fontId="7"/>
  </si>
  <si>
    <t>縦断勾配</t>
    <rPh sb="0" eb="2">
      <t>ジュウダン</t>
    </rPh>
    <rPh sb="2" eb="4">
      <t>コウバイ</t>
    </rPh>
    <phoneticPr fontId="7"/>
  </si>
  <si>
    <t>上り3.0%</t>
    <rPh sb="0" eb="1">
      <t>ノボ</t>
    </rPh>
    <phoneticPr fontId="2"/>
  </si>
  <si>
    <t>監視設備</t>
    <rPh sb="0" eb="2">
      <t>カンシ</t>
    </rPh>
    <rPh sb="2" eb="4">
      <t>セツビ</t>
    </rPh>
    <phoneticPr fontId="7"/>
  </si>
  <si>
    <t>線　形</t>
    <rPh sb="0" eb="1">
      <t>セン</t>
    </rPh>
    <rPh sb="2" eb="3">
      <t>カタチ</t>
    </rPh>
    <phoneticPr fontId="7"/>
  </si>
  <si>
    <t>直線区間長</t>
    <rPh sb="0" eb="2">
      <t>チョクセン</t>
    </rPh>
    <rPh sb="2" eb="4">
      <t>クカン</t>
    </rPh>
    <rPh sb="4" eb="5">
      <t>チョウ</t>
    </rPh>
    <phoneticPr fontId="7"/>
  </si>
  <si>
    <t>占用物件</t>
    <rPh sb="0" eb="2">
      <t>センヨウ</t>
    </rPh>
    <rPh sb="2" eb="4">
      <t>ブッケン</t>
    </rPh>
    <phoneticPr fontId="7"/>
  </si>
  <si>
    <t>種　類</t>
    <rPh sb="0" eb="1">
      <t>タネ</t>
    </rPh>
    <rPh sb="2" eb="3">
      <t>タグイ</t>
    </rPh>
    <phoneticPr fontId="7"/>
  </si>
  <si>
    <t>寸　法</t>
    <rPh sb="0" eb="1">
      <t>スン</t>
    </rPh>
    <rPh sb="2" eb="3">
      <t>ホウ</t>
    </rPh>
    <phoneticPr fontId="7"/>
  </si>
  <si>
    <t>管理者名</t>
    <rPh sb="0" eb="2">
      <t>カンリ</t>
    </rPh>
    <rPh sb="2" eb="3">
      <t>シャ</t>
    </rPh>
    <rPh sb="3" eb="4">
      <t>メイ</t>
    </rPh>
    <phoneticPr fontId="7"/>
  </si>
  <si>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</si>
  <si>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</si>
  <si>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7"/>
  </si>
  <si>
    <t>区間長</t>
    <rPh sb="0" eb="3">
      <t>クカンチョウ</t>
    </rPh>
    <phoneticPr fontId="7"/>
  </si>
  <si>
    <t>起点側ｸﾛｿｲﾄﾞ</t>
    <rPh sb="0" eb="2">
      <t>キテン</t>
    </rPh>
    <rPh sb="2" eb="3">
      <t>ガワ</t>
    </rPh>
    <phoneticPr fontId="7"/>
  </si>
  <si>
    <t>-</t>
  </si>
  <si>
    <t>曲線半径</t>
    <rPh sb="0" eb="2">
      <t>キョクセン</t>
    </rPh>
    <rPh sb="2" eb="4">
      <t>ハンケイ</t>
    </rPh>
    <phoneticPr fontId="7"/>
  </si>
  <si>
    <t>終点側ｸﾛｿｲﾄﾞ</t>
    <rPh sb="0" eb="2">
      <t>シュウテン</t>
    </rPh>
    <rPh sb="2" eb="3">
      <t>ガワ</t>
    </rPh>
    <phoneticPr fontId="7"/>
  </si>
  <si>
    <t>その他</t>
    <rPh sb="2" eb="3">
      <t>タ</t>
    </rPh>
    <phoneticPr fontId="10"/>
  </si>
  <si>
    <t>非常駐車帯</t>
    <rPh sb="0" eb="2">
      <t>ヒジョウ</t>
    </rPh>
    <rPh sb="2" eb="4">
      <t>チュウシャ</t>
    </rPh>
    <rPh sb="4" eb="5">
      <t>タイ</t>
    </rPh>
    <phoneticPr fontId="7"/>
  </si>
  <si>
    <t>トンネル工法</t>
    <rPh sb="4" eb="6">
      <t>コウホウ</t>
    </rPh>
    <phoneticPr fontId="7"/>
  </si>
  <si>
    <t>方向転換所</t>
    <rPh sb="0" eb="2">
      <t>ホウコウ</t>
    </rPh>
    <rPh sb="2" eb="4">
      <t>テンカン</t>
    </rPh>
    <rPh sb="4" eb="5">
      <t>ショ</t>
    </rPh>
    <phoneticPr fontId="7"/>
  </si>
  <si>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7"/>
  </si>
  <si>
    <t>■トンネル台帳 　トンネル情報一覧表　【様式A-2】</t>
    <rPh sb="5" eb="7">
      <t>ダイチョウ</t>
    </rPh>
    <rPh sb="13" eb="15">
      <t>ジョウホウ</t>
    </rPh>
    <rPh sb="15" eb="17">
      <t>イチラン</t>
    </rPh>
    <rPh sb="17" eb="18">
      <t>ヒョウ</t>
    </rPh>
    <rPh sb="20" eb="22">
      <t>ヨウシキ</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</si>
  <si>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</si>
  <si>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</si>
  <si>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</si>
  <si>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</si>
  <si>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</si>
  <si>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</si>
  <si>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</si>
  <si>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</si>
  <si>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</si>
  <si>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</si>
  <si>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</si>
  <si>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</si>
  <si>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</si>
  <si>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</si>
  <si>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</si>
  <si>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</si>
  <si>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</si>
  <si>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</si>
  <si>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</si>
  <si>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</si>
  <si>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</si>
  <si>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誘導表示設備</t>
  </si>
  <si>
    <t>避難通路</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</si>
  <si>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</si>
  <si>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</si>
  <si>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</si>
  <si>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</si>
  <si>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7"/>
  </si>
  <si>
    <t>坑門工(面壁型)</t>
    <rPh sb="0" eb="2">
      <t>コウモン</t>
    </rPh>
    <rPh sb="2" eb="3">
      <t>コウ</t>
    </rPh>
    <rPh sb="4" eb="7">
      <t>メンペキガタ</t>
    </rPh>
    <phoneticPr fontId="2"/>
  </si>
  <si>
    <t>S1</t>
  </si>
  <si>
    <t>○</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</si>
  <si>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</si>
  <si>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</si>
  <si>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</si>
  <si>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</si>
  <si>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</si>
  <si>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</si>
  <si>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</si>
  <si>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</si>
  <si>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</si>
  <si>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</si>
  <si>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</si>
  <si>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</si>
  <si>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</si>
  <si>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</si>
  <si>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</si>
  <si>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</si>
  <si>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</si>
  <si>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</si>
  <si>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</si>
  <si>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</si>
  <si>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</si>
  <si>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</si>
  <si>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</si>
  <si>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</si>
  <si>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</si>
  <si>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</si>
  <si>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</si>
  <si>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</si>
  <si>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</si>
  <si>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</si>
  <si>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</si>
  <si>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</si>
  <si>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</si>
  <si>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</si>
  <si>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</si>
  <si>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</si>
  <si>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</si>
  <si>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</si>
  <si>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</si>
  <si>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</si>
  <si>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</si>
  <si>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</si>
  <si>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</si>
  <si>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</si>
  <si>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34.28133,131.64786</t>
  </si>
  <si>
    <t>－</t>
    <phoneticPr fontId="11"/>
  </si>
  <si>
    <t>その他</t>
    <rPh sb="2" eb="3">
      <t>ホカ</t>
    </rPh>
    <phoneticPr fontId="11"/>
  </si>
  <si>
    <t>その他</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</si>
</sst>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quot;S&quot;000"/>
    <numFmt numFmtId="178" formatCode="\-"/>
    <numFmt numFmtId="179" formatCode="[$-F800]dddd\,\ mmmm\ dd\,\ yyyy"/>
    <numFmt numFmtId="180" formatCode="&quot;S&quot;#"/>
    <numFmt numFmtId="181" formatCode="0.0&quot;m&quot;"/>
    <numFmt numFmtId="182" formatCode="0_ "/>
    <numFmt numFmtId="183" formatCode="0.0_ "/>
    <numFmt numFmtId="184" formatCode="0.00_ "/>
    <numFmt numFmtId="185" formatCode="0.00_);[Red]\(0.00\)"/>
    <numFmt numFmtId="186" formatCode="0.0"/>
    <numFmt numFmtId="187" formatCode="#,##0.0;[Red]\-#,##0.0"/>
    <numFmt numFmtId="188" formatCode="0.0_);[Red]\(0.0\)"/>
    <numFmt numFmtId="189" formatCode="&quot;対策区分判定&quot;\ General"/>
    <numFmt numFmtId="190" formatCode="##&quot;°&quot;##&quot;′&quot;##.00&quot;″&quot;"/>
    <numFmt numFmtId="191" formatCode="#,##0.0_);[Red]\(#,##0.0\)"/>
    <numFmt numFmtId="192" formatCode="0.00000"/>
    <numFmt numFmtId="193" formatCode="General&quot; ㎡&quot;"/>
    <numFmt numFmtId="194" formatCode="#,##0_ "/>
    <numFmt numFmtId="195" formatCode="General&quot;%&quot;"/>
    <numFmt numFmtId="196" formatCode="General&quot;m&quot;"/>
    <numFmt numFmtId="197" formatCode="[=0]&quot;-&quot;;General&quot;m&quot;"/>
    <numFmt numFmtId="198" formatCode="#"/>
    <numFmt numFmtId="199" formatCode="&quot;S&quot;0"/>
    <numFmt numFmtId="200" formatCode="0.00000_ "/>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1"/>
      <name val="ＭＳ Ｐ明朝"/>
      <family val="1"/>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11"/>
      <name val="ＭＳ Ｐゴシック"/>
      <family val="3"/>
      <charset val="128"/>
      <scheme val="minor"/>
    </font>
    <font>
      <sz val="11"/>
      <color theme="1"/>
      <name val="ＭＳ Ｐゴシック"/>
      <family val="3"/>
      <charset val="128"/>
      <scheme val="minor"/>
    </font>
    <font>
      <sz val="12"/>
      <color theme="1"/>
      <name val="HGSｺﾞｼｯｸM"/>
      <family val="3"/>
      <charset val="128"/>
    </font>
    <font>
      <sz val="12"/>
      <name val="HGSｺﾞｼｯｸM"/>
      <family val="3"/>
      <charset val="128"/>
    </font>
    <font>
      <u/>
      <sz val="10"/>
      <name val="HGSｺﾞｼｯｸM"/>
      <family val="3"/>
      <charset val="128"/>
    </font>
    <font>
      <u/>
      <sz val="11"/>
      <name val="ＭＳ Ｐゴシック"/>
      <family val="3"/>
      <charset val="128"/>
      <scheme val="minor"/>
    </font>
    <font>
      <sz val="20"/>
      <name val="HGSｺﾞｼｯｸM"/>
      <family val="3"/>
      <charset val="128"/>
    </font>
    <font>
      <sz val="11"/>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8"/>
      <name val="HGSｺﾞｼｯｸM"/>
      <family val="3"/>
      <charset val="128"/>
    </font>
    <font>
      <sz val="10"/>
      <color rgb="FFFF0000"/>
      <name val="ＭＳ ゴシック"/>
      <family val="3"/>
      <charset val="128"/>
    </font>
    <font>
      <sz val="6"/>
      <name val="ＭＳ Ｐゴシック"/>
      <family val="2"/>
      <charset val="128"/>
      <scheme val="minor"/>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10"/>
      <name val="ＭＳ Ｐゴシック"/>
      <family val="2"/>
      <charset val="128"/>
      <scheme val="minor"/>
    </font>
    <font>
      <sz val="12"/>
      <name val="ＭＳ Ｐゴシック"/>
      <family val="3"/>
      <charset val="128"/>
      <scheme val="minor"/>
    </font>
    <font>
      <sz val="12"/>
      <name val="HGPｺﾞｼｯｸM"/>
      <family val="3"/>
      <charset val="128"/>
    </font>
    <font>
      <sz val="14"/>
      <name val="HGPｺﾞｼｯｸM"/>
      <family val="3"/>
      <charset val="128"/>
    </font>
    <font>
      <sz val="9"/>
      <name val="HGPｺﾞｼｯｸM"/>
      <family val="3"/>
      <charset val="128"/>
    </font>
    <font>
      <sz val="10"/>
      <color theme="1"/>
      <name val="HGPｺﾞｼｯｸM"/>
      <family val="3"/>
      <charset val="128"/>
    </font>
    <font>
      <sz val="10"/>
      <name val="ＭＳ Ｐゴシック"/>
      <family val="3"/>
      <charset val="128"/>
      <scheme val="minor"/>
    </font>
    <font>
      <sz val="10"/>
      <color theme="1"/>
      <name val="HGSｺﾞｼｯｸM"/>
      <family val="3"/>
      <charset val="128"/>
    </font>
    <font>
      <b/>
      <sz val="24"/>
      <color theme="1"/>
      <name val="HGSｺﾞｼｯｸM"/>
      <family val="3"/>
      <charset val="128"/>
    </font>
    <font>
      <sz val="11"/>
      <color theme="1"/>
      <name val="ＭＳ Ｐ明朝"/>
      <family val="1"/>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6"/>
      <color theme="1"/>
      <name val="HGSｺﾞｼｯｸM"/>
      <family val="3"/>
      <charset val="128"/>
    </font>
    <font>
      <sz val="10"/>
      <color indexed="8"/>
      <name val="HGSｺﾞｼｯｸM"/>
      <family val="3"/>
      <charset val="128"/>
    </font>
    <font>
      <sz val="8"/>
      <name val="HGPｺﾞｼｯｸM"/>
      <family val="3"/>
      <charset val="128"/>
    </font>
    <font>
      <sz val="5"/>
      <name val="HGPｺﾞｼｯｸM"/>
      <family val="3"/>
      <charset val="128"/>
    </font>
    <font>
      <sz val="6"/>
      <name val="HGPｺﾞｼｯｸM"/>
      <family val="3"/>
      <charset val="128"/>
    </font>
    <font>
      <sz val="7"/>
      <name val="HGPｺﾞｼｯｸM"/>
      <family val="3"/>
      <charset val="128"/>
    </font>
    <font>
      <sz val="8"/>
      <name val="ＭＳ Ｐ明朝"/>
      <family val="1"/>
      <charset val="128"/>
    </font>
    <font>
      <sz val="8"/>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67955565050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hair">
        <color indexed="64"/>
      </left>
      <right/>
      <top style="thin">
        <color indexed="64"/>
      </top>
      <bottom style="thin">
        <color indexed="64"/>
      </bottom>
      <diagonal/>
    </border>
  </borders>
  <cellStyleXfs count="21">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3" fillId="0" borderId="0">
      <alignment vertical="center"/>
    </xf>
    <xf numFmtId="0" fontId="19"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cellStyleXfs>
  <cellXfs count="1051">
    <xf numFmtId="0" fontId="0" fillId="0" borderId="0" xfId="0">
      <alignment vertical="center"/>
    </xf>
    <xf numFmtId="0" fontId="8" fillId="0" borderId="0" xfId="2" applyFont="1" applyAlignment="1" applyProtection="1">
      <alignment vertical="center"/>
      <protection locked="0"/>
    </xf>
    <xf numFmtId="0" fontId="12" fillId="0" borderId="0" xfId="4" applyFont="1">
      <alignment vertical="center"/>
    </xf>
    <xf numFmtId="0" fontId="15" fillId="0" borderId="0" xfId="4" applyFont="1" applyAlignment="1">
      <alignment horizontal="center" vertical="center"/>
    </xf>
    <xf numFmtId="0" fontId="12" fillId="0" borderId="0" xfId="4" applyFont="1" applyAlignment="1">
      <alignment horizontal="left" vertical="center"/>
    </xf>
    <xf numFmtId="0" fontId="15" fillId="0" borderId="0" xfId="4" applyFont="1">
      <alignment vertical="center"/>
    </xf>
    <xf numFmtId="0" fontId="15" fillId="0" borderId="0" xfId="4" applyFont="1" applyAlignment="1">
      <alignment horizontal="left" vertical="center"/>
    </xf>
    <xf numFmtId="0" fontId="12" fillId="0" borderId="1" xfId="2" applyFont="1" applyBorder="1" applyAlignment="1" applyProtection="1">
      <alignment horizontal="center" vertical="center" shrinkToFit="1"/>
      <protection locked="0"/>
    </xf>
    <xf numFmtId="0" fontId="15" fillId="0" borderId="8" xfId="4" applyFont="1" applyBorder="1" applyAlignment="1">
      <alignment horizontal="center" vertical="center" shrinkToFit="1"/>
    </xf>
    <xf numFmtId="177" fontId="15" fillId="0" borderId="3" xfId="4" applyNumberFormat="1" applyFont="1" applyBorder="1" applyAlignment="1">
      <alignment horizontal="center" vertical="center" shrinkToFit="1"/>
    </xf>
    <xf numFmtId="0" fontId="8" fillId="0" borderId="0" xfId="2" applyFont="1" applyAlignment="1">
      <alignment vertical="center"/>
    </xf>
    <xf numFmtId="0" fontId="12" fillId="0" borderId="0" xfId="4" applyFont="1" applyAlignment="1">
      <alignment horizontal="center" vertical="center"/>
    </xf>
    <xf numFmtId="0" fontId="15" fillId="0" borderId="3" xfId="4" applyFont="1" applyBorder="1" applyAlignment="1">
      <alignment horizontal="center" vertical="center" shrinkToFit="1"/>
    </xf>
    <xf numFmtId="177" fontId="15" fillId="0" borderId="8" xfId="4" applyNumberFormat="1" applyFont="1" applyBorder="1" applyAlignment="1">
      <alignment horizontal="center" vertical="center" shrinkToFit="1"/>
    </xf>
    <xf numFmtId="0" fontId="20" fillId="0" borderId="0" xfId="4" applyFont="1">
      <alignment vertical="center"/>
    </xf>
    <xf numFmtId="0" fontId="12" fillId="0" borderId="0" xfId="2" applyFont="1" applyProtection="1">
      <protection locked="0"/>
    </xf>
    <xf numFmtId="0" fontId="12" fillId="0" borderId="0" xfId="2" applyFont="1" applyAlignment="1" applyProtection="1">
      <alignment horizontal="center"/>
      <protection locked="0"/>
    </xf>
    <xf numFmtId="0" fontId="21" fillId="0" borderId="0" xfId="2" applyFont="1" applyAlignment="1">
      <alignment vertical="center"/>
    </xf>
    <xf numFmtId="0" fontId="12" fillId="0" borderId="0" xfId="2" applyFont="1" applyAlignment="1">
      <alignment vertical="center"/>
    </xf>
    <xf numFmtId="0" fontId="22" fillId="3" borderId="0" xfId="2" applyFont="1" applyFill="1" applyAlignment="1">
      <alignment vertical="center" shrinkToFit="1"/>
    </xf>
    <xf numFmtId="0" fontId="23" fillId="3" borderId="0" xfId="10" applyFont="1" applyFill="1" applyAlignment="1">
      <alignment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0" xfId="2" applyFont="1" applyAlignment="1" applyProtection="1">
      <alignment vertical="center"/>
      <protection locked="0"/>
    </xf>
    <xf numFmtId="0" fontId="12" fillId="0" borderId="11" xfId="2" applyFont="1" applyBorder="1" applyAlignment="1">
      <alignment horizontal="center" vertical="center" shrinkToFit="1"/>
    </xf>
    <xf numFmtId="0" fontId="25" fillId="0" borderId="7" xfId="2" applyFont="1" applyBorder="1" applyAlignment="1">
      <alignment vertical="center"/>
    </xf>
    <xf numFmtId="0" fontId="24" fillId="0" borderId="7" xfId="2" applyFont="1" applyBorder="1" applyAlignment="1">
      <alignment vertical="top" wrapText="1"/>
    </xf>
    <xf numFmtId="0" fontId="25" fillId="0" borderId="7" xfId="2" applyFont="1" applyBorder="1" applyAlignment="1">
      <alignment vertical="top"/>
    </xf>
    <xf numFmtId="0" fontId="21" fillId="0" borderId="0" xfId="0" applyFont="1">
      <alignment vertical="center"/>
    </xf>
    <xf numFmtId="0" fontId="15"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12" fillId="0" borderId="0" xfId="0" applyFont="1">
      <alignment vertical="center"/>
    </xf>
    <xf numFmtId="0" fontId="18" fillId="0" borderId="0" xfId="0" applyFont="1">
      <alignment vertical="center"/>
    </xf>
    <xf numFmtId="0" fontId="14" fillId="0" borderId="0" xfId="2" applyAlignment="1">
      <alignment vertical="center"/>
    </xf>
    <xf numFmtId="0" fontId="15" fillId="2" borderId="1" xfId="17" applyFont="1" applyFill="1" applyBorder="1" applyAlignment="1">
      <alignment horizontal="center" vertical="center"/>
    </xf>
    <xf numFmtId="0" fontId="12" fillId="0" borderId="0" xfId="2" applyFont="1" applyAlignment="1">
      <alignment horizontal="center" vertical="center"/>
    </xf>
    <xf numFmtId="0" fontId="12" fillId="2" borderId="1" xfId="2" applyFont="1" applyFill="1" applyBorder="1" applyAlignment="1">
      <alignment horizontal="center" vertical="center"/>
    </xf>
    <xf numFmtId="0" fontId="12" fillId="2" borderId="1" xfId="2" applyFont="1" applyFill="1" applyBorder="1" applyAlignment="1">
      <alignment horizontal="center" vertical="center" wrapText="1"/>
    </xf>
    <xf numFmtId="180" fontId="14" fillId="0" borderId="1" xfId="2" applyNumberFormat="1" applyBorder="1" applyAlignment="1">
      <alignment vertical="center"/>
    </xf>
    <xf numFmtId="181" fontId="14" fillId="0" borderId="1" xfId="2" applyNumberFormat="1" applyBorder="1" applyAlignment="1">
      <alignment vertical="center"/>
    </xf>
    <xf numFmtId="182" fontId="14" fillId="0" borderId="1" xfId="2" applyNumberFormat="1" applyBorder="1" applyAlignment="1">
      <alignment vertical="center"/>
    </xf>
    <xf numFmtId="183" fontId="14" fillId="0" borderId="1" xfId="2" applyNumberFormat="1" applyBorder="1" applyAlignment="1">
      <alignment vertical="center" shrinkToFit="1"/>
    </xf>
    <xf numFmtId="183" fontId="14" fillId="0" borderId="0" xfId="2" applyNumberFormat="1" applyAlignment="1">
      <alignment horizontal="center" vertical="center" shrinkToFit="1"/>
    </xf>
    <xf numFmtId="183" fontId="14" fillId="0" borderId="0" xfId="2" applyNumberFormat="1" applyAlignment="1">
      <alignment vertical="center" shrinkToFit="1"/>
    </xf>
    <xf numFmtId="184" fontId="14" fillId="0" borderId="0" xfId="2" applyNumberFormat="1" applyAlignment="1">
      <alignment vertical="center" shrinkToFit="1"/>
    </xf>
    <xf numFmtId="0" fontId="34" fillId="0" borderId="0" xfId="2" applyFont="1" applyAlignment="1" applyProtection="1">
      <alignment horizontal="center"/>
      <protection locked="0"/>
    </xf>
    <xf numFmtId="0" fontId="14" fillId="0" borderId="0" xfId="2" applyAlignment="1">
      <alignment horizontal="center" vertical="center"/>
    </xf>
    <xf numFmtId="0" fontId="29" fillId="2" borderId="8" xfId="2" applyFont="1" applyFill="1" applyBorder="1" applyAlignment="1">
      <alignment horizontal="center" vertical="center" wrapText="1"/>
    </xf>
    <xf numFmtId="0" fontId="29" fillId="2" borderId="1" xfId="2" applyFont="1" applyFill="1" applyBorder="1" applyAlignment="1">
      <alignment horizontal="center" vertical="center" wrapText="1"/>
    </xf>
    <xf numFmtId="0" fontId="15" fillId="0" borderId="1" xfId="2" applyFont="1" applyBorder="1" applyAlignment="1" applyProtection="1">
      <alignment vertical="center" wrapText="1"/>
      <protection locked="0"/>
    </xf>
    <xf numFmtId="0" fontId="15" fillId="0" borderId="1" xfId="2" applyFont="1" applyBorder="1" applyAlignment="1" applyProtection="1">
      <alignment horizontal="center" vertical="center" wrapText="1"/>
      <protection locked="0"/>
    </xf>
    <xf numFmtId="0" fontId="35" fillId="0" borderId="1" xfId="2" applyFont="1" applyBorder="1" applyAlignment="1" applyProtection="1">
      <alignment horizontal="center" vertical="center" wrapText="1"/>
      <protection locked="0"/>
    </xf>
    <xf numFmtId="185" fontId="35" fillId="0" borderId="1" xfId="2" applyNumberFormat="1" applyFont="1" applyBorder="1" applyAlignment="1" applyProtection="1">
      <alignment horizontal="center" vertical="center" shrinkToFit="1"/>
      <protection locked="0"/>
    </xf>
    <xf numFmtId="0" fontId="14" fillId="0" borderId="1" xfId="2" applyBorder="1" applyAlignment="1">
      <alignment vertical="center"/>
    </xf>
    <xf numFmtId="0" fontId="12" fillId="0" borderId="2" xfId="2" applyFont="1" applyBorder="1" applyAlignment="1" applyProtection="1">
      <alignment horizontal="center" vertical="center" shrinkToFit="1"/>
      <protection locked="0"/>
    </xf>
    <xf numFmtId="184" fontId="35" fillId="0" borderId="1" xfId="2" applyNumberFormat="1" applyFont="1" applyBorder="1" applyAlignment="1" applyProtection="1">
      <alignment horizontal="right" vertical="center" shrinkToFit="1"/>
      <protection locked="0"/>
    </xf>
    <xf numFmtId="184" fontId="35" fillId="0" borderId="2" xfId="2" applyNumberFormat="1" applyFont="1" applyBorder="1" applyAlignment="1" applyProtection="1">
      <alignment horizontal="right" vertical="center" shrinkToFit="1"/>
      <protection locked="0"/>
    </xf>
    <xf numFmtId="0" fontId="29"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8" fillId="0" borderId="0" xfId="2" applyFont="1" applyProtection="1">
      <protection locked="0"/>
    </xf>
    <xf numFmtId="0" fontId="37" fillId="0" borderId="0" xfId="17" applyFont="1">
      <alignment vertical="center"/>
    </xf>
    <xf numFmtId="0" fontId="38" fillId="0" borderId="0" xfId="17" applyFont="1" applyAlignment="1">
      <alignment horizontal="left" vertical="center"/>
    </xf>
    <xf numFmtId="0" fontId="12" fillId="0" borderId="0" xfId="17" applyFont="1" applyAlignment="1">
      <alignment horizontal="center" vertical="center"/>
    </xf>
    <xf numFmtId="0" fontId="12" fillId="0" borderId="0" xfId="17" applyFont="1">
      <alignment vertical="center"/>
    </xf>
    <xf numFmtId="0" fontId="15" fillId="0" borderId="7" xfId="17" applyFont="1" applyBorder="1" applyAlignment="1">
      <alignment horizontal="center" vertical="center" shrinkToFit="1"/>
    </xf>
    <xf numFmtId="0" fontId="12" fillId="0" borderId="7" xfId="17" applyFont="1" applyBorder="1">
      <alignment vertical="center"/>
    </xf>
    <xf numFmtId="179" fontId="34" fillId="0" borderId="7" xfId="2" applyNumberFormat="1" applyFont="1" applyBorder="1" applyAlignment="1">
      <alignment vertical="center" shrinkToFit="1"/>
    </xf>
    <xf numFmtId="179" fontId="34" fillId="0" borderId="5" xfId="2" applyNumberFormat="1" applyFont="1" applyBorder="1" applyAlignment="1">
      <alignment vertical="center" shrinkToFit="1"/>
    </xf>
    <xf numFmtId="179" fontId="34" fillId="0" borderId="0" xfId="2" applyNumberFormat="1" applyFont="1" applyAlignment="1">
      <alignment vertical="center" shrinkToFit="1"/>
    </xf>
    <xf numFmtId="0" fontId="15" fillId="0" borderId="0" xfId="17" applyFont="1" applyAlignment="1">
      <alignment horizontal="center" vertical="center" wrapText="1"/>
    </xf>
    <xf numFmtId="0" fontId="15" fillId="2" borderId="27" xfId="17" applyFont="1" applyFill="1" applyBorder="1" applyAlignment="1">
      <alignment horizontal="center" vertical="center"/>
    </xf>
    <xf numFmtId="0" fontId="15" fillId="2" borderId="3" xfId="17" applyFont="1" applyFill="1" applyBorder="1" applyAlignment="1">
      <alignment horizontal="center" vertical="center"/>
    </xf>
    <xf numFmtId="0" fontId="15" fillId="2" borderId="8" xfId="17" applyFont="1" applyFill="1" applyBorder="1" applyAlignment="1">
      <alignment horizontal="center" vertical="center"/>
    </xf>
    <xf numFmtId="0" fontId="15" fillId="2" borderId="2" xfId="17" applyFont="1" applyFill="1" applyBorder="1" applyAlignment="1">
      <alignment horizontal="center" vertical="center"/>
    </xf>
    <xf numFmtId="0" fontId="15" fillId="0" borderId="0" xfId="17" applyFont="1" applyAlignment="1">
      <alignment horizontal="center" vertical="center" shrinkToFit="1"/>
    </xf>
    <xf numFmtId="0" fontId="37" fillId="0" borderId="0" xfId="17" applyFont="1" applyAlignment="1">
      <alignment horizontal="center" vertical="center"/>
    </xf>
    <xf numFmtId="0" fontId="15" fillId="2" borderId="31" xfId="17" applyFont="1" applyFill="1" applyBorder="1" applyAlignment="1">
      <alignment horizontal="center" vertical="center"/>
    </xf>
    <xf numFmtId="0" fontId="15" fillId="2" borderId="32" xfId="17" applyFont="1" applyFill="1" applyBorder="1" applyAlignment="1">
      <alignment horizontal="center" vertical="center"/>
    </xf>
    <xf numFmtId="0" fontId="15" fillId="2" borderId="33" xfId="17" applyFont="1" applyFill="1" applyBorder="1" applyAlignment="1">
      <alignment horizontal="center" vertical="center"/>
    </xf>
    <xf numFmtId="0" fontId="15" fillId="2" borderId="34" xfId="17" applyFont="1" applyFill="1" applyBorder="1" applyAlignment="1">
      <alignment horizontal="center" vertical="center"/>
    </xf>
    <xf numFmtId="0" fontId="15" fillId="2" borderId="21" xfId="17" applyFont="1" applyFill="1" applyBorder="1" applyAlignment="1">
      <alignment horizontal="center" vertical="center"/>
    </xf>
    <xf numFmtId="0" fontId="15" fillId="0" borderId="35" xfId="17" applyFont="1" applyBorder="1" applyAlignment="1">
      <alignment horizontal="center" vertical="center" shrinkToFit="1"/>
    </xf>
    <xf numFmtId="185" fontId="15" fillId="0" borderId="1" xfId="17" applyNumberFormat="1" applyFont="1" applyBorder="1" applyAlignment="1">
      <alignment horizontal="center" vertical="center" shrinkToFit="1"/>
    </xf>
    <xf numFmtId="0" fontId="15" fillId="0" borderId="34" xfId="17" applyFont="1" applyBorder="1" applyAlignment="1">
      <alignment horizontal="center" vertical="center" shrinkToFit="1"/>
    </xf>
    <xf numFmtId="0" fontId="15" fillId="0" borderId="31" xfId="17" applyFont="1" applyBorder="1" applyAlignment="1">
      <alignment vertical="center" shrinkToFit="1"/>
    </xf>
    <xf numFmtId="0" fontId="15" fillId="0" borderId="32" xfId="17" applyFont="1" applyBorder="1" applyAlignment="1">
      <alignment vertical="center" shrinkToFit="1"/>
    </xf>
    <xf numFmtId="0" fontId="15" fillId="0" borderId="36" xfId="17" applyFont="1" applyBorder="1" applyAlignment="1">
      <alignment vertical="center" shrinkToFit="1"/>
    </xf>
    <xf numFmtId="0" fontId="15" fillId="0" borderId="37" xfId="17" applyFont="1" applyBorder="1" applyAlignment="1">
      <alignment vertical="center" shrinkToFit="1"/>
    </xf>
    <xf numFmtId="0" fontId="15" fillId="0" borderId="31" xfId="17" applyFont="1" applyBorder="1" applyAlignment="1">
      <alignment horizontal="center" vertical="center" shrinkToFit="1"/>
    </xf>
    <xf numFmtId="0" fontId="15" fillId="0" borderId="32" xfId="17" applyFont="1" applyBorder="1" applyAlignment="1">
      <alignment horizontal="center" vertical="center" shrinkToFit="1"/>
    </xf>
    <xf numFmtId="0" fontId="15" fillId="0" borderId="8" xfId="17" applyFont="1" applyBorder="1" applyAlignment="1">
      <alignment horizontal="center" vertical="center" shrinkToFit="1"/>
    </xf>
    <xf numFmtId="2" fontId="15" fillId="0" borderId="33" xfId="17" applyNumberFormat="1" applyFont="1" applyBorder="1" applyAlignment="1">
      <alignment horizontal="center" vertical="center" shrinkToFit="1"/>
    </xf>
    <xf numFmtId="2" fontId="15" fillId="0" borderId="32" xfId="17" applyNumberFormat="1" applyFont="1" applyBorder="1" applyAlignment="1">
      <alignment horizontal="center" vertical="center" shrinkToFit="1"/>
    </xf>
    <xf numFmtId="2" fontId="15" fillId="0" borderId="8" xfId="17" applyNumberFormat="1" applyFont="1" applyBorder="1" applyAlignment="1">
      <alignment horizontal="center" vertical="center" shrinkToFit="1"/>
    </xf>
    <xf numFmtId="2" fontId="15" fillId="0" borderId="37" xfId="17" applyNumberFormat="1" applyFont="1" applyBorder="1" applyAlignment="1">
      <alignment horizontal="center" vertical="center" shrinkToFit="1"/>
    </xf>
    <xf numFmtId="2" fontId="15" fillId="0" borderId="28" xfId="17" applyNumberFormat="1" applyFont="1" applyBorder="1" applyAlignment="1">
      <alignment horizontal="center" vertical="center" shrinkToFit="1"/>
    </xf>
    <xf numFmtId="185" fontId="15" fillId="0" borderId="1" xfId="18" applyNumberFormat="1" applyFont="1" applyFill="1" applyBorder="1" applyAlignment="1">
      <alignment horizontal="center" vertical="center" shrinkToFit="1"/>
    </xf>
    <xf numFmtId="186" fontId="15" fillId="0" borderId="31" xfId="17" applyNumberFormat="1" applyFont="1" applyBorder="1" applyAlignment="1">
      <alignment horizontal="center" vertical="center" shrinkToFit="1"/>
    </xf>
    <xf numFmtId="186" fontId="15" fillId="0" borderId="32" xfId="17" applyNumberFormat="1" applyFont="1" applyBorder="1" applyAlignment="1">
      <alignment horizontal="center" vertical="center" shrinkToFit="1"/>
    </xf>
    <xf numFmtId="0" fontId="15" fillId="0" borderId="3" xfId="17" applyFont="1" applyBorder="1" applyAlignment="1">
      <alignment horizontal="center" vertical="center" shrinkToFit="1"/>
    </xf>
    <xf numFmtId="0" fontId="15" fillId="0" borderId="8" xfId="17" applyFont="1" applyBorder="1" applyAlignment="1">
      <alignment vertical="center" shrinkToFit="1"/>
    </xf>
    <xf numFmtId="0" fontId="15" fillId="0" borderId="33" xfId="17" applyFont="1" applyBorder="1" applyAlignment="1">
      <alignment vertical="center" shrinkToFit="1"/>
    </xf>
    <xf numFmtId="183" fontId="15" fillId="0" borderId="27" xfId="17" applyNumberFormat="1" applyFont="1" applyBorder="1" applyAlignment="1">
      <alignment horizontal="center" vertical="center" shrinkToFit="1"/>
    </xf>
    <xf numFmtId="183" fontId="15" fillId="0" borderId="34" xfId="17" applyNumberFormat="1" applyFont="1" applyBorder="1" applyAlignment="1">
      <alignment horizontal="center" vertical="center" shrinkToFit="1"/>
    </xf>
    <xf numFmtId="183" fontId="15" fillId="0" borderId="32" xfId="17" applyNumberFormat="1" applyFont="1" applyBorder="1" applyAlignment="1">
      <alignment horizontal="center" vertical="center" shrinkToFit="1"/>
    </xf>
    <xf numFmtId="183" fontId="15" fillId="0" borderId="3" xfId="17" applyNumberFormat="1" applyFont="1" applyBorder="1" applyAlignment="1">
      <alignment horizontal="center" vertical="center" shrinkToFit="1"/>
    </xf>
    <xf numFmtId="2" fontId="15" fillId="0" borderId="2" xfId="17" applyNumberFormat="1" applyFont="1" applyBorder="1" applyAlignment="1">
      <alignment horizontal="center" vertical="center" shrinkToFit="1"/>
    </xf>
    <xf numFmtId="2" fontId="15" fillId="0" borderId="34" xfId="17" applyNumberFormat="1" applyFont="1" applyBorder="1" applyAlignment="1">
      <alignment horizontal="center" vertical="center" shrinkToFit="1"/>
    </xf>
    <xf numFmtId="2" fontId="15" fillId="0" borderId="3" xfId="17" applyNumberFormat="1" applyFont="1" applyBorder="1" applyAlignment="1">
      <alignment horizontal="center" vertical="center" shrinkToFit="1"/>
    </xf>
    <xf numFmtId="187" fontId="15" fillId="0" borderId="3" xfId="18" applyNumberFormat="1" applyFont="1" applyFill="1" applyBorder="1" applyAlignment="1">
      <alignment horizontal="center" vertical="center" shrinkToFit="1"/>
    </xf>
    <xf numFmtId="177" fontId="15" fillId="0" borderId="38" xfId="17" applyNumberFormat="1" applyFont="1" applyBorder="1" applyAlignment="1">
      <alignment horizontal="center" vertical="center" shrinkToFit="1"/>
    </xf>
    <xf numFmtId="185" fontId="15" fillId="0" borderId="23" xfId="17" applyNumberFormat="1" applyFont="1" applyBorder="1" applyAlignment="1">
      <alignment horizontal="center" vertical="center" shrinkToFit="1"/>
    </xf>
    <xf numFmtId="0" fontId="15" fillId="0" borderId="39" xfId="17" applyFont="1" applyBorder="1" applyAlignment="1">
      <alignment vertical="center" shrinkToFit="1"/>
    </xf>
    <xf numFmtId="0" fontId="15" fillId="0" borderId="40" xfId="17" applyFont="1" applyBorder="1" applyAlignment="1">
      <alignment vertical="center" shrinkToFit="1"/>
    </xf>
    <xf numFmtId="0" fontId="15" fillId="0" borderId="5" xfId="17" applyFont="1" applyBorder="1" applyAlignment="1">
      <alignment vertical="center" shrinkToFit="1"/>
    </xf>
    <xf numFmtId="0" fontId="15" fillId="0" borderId="41" xfId="17" applyFont="1" applyBorder="1" applyAlignment="1">
      <alignment vertical="center" shrinkToFit="1"/>
    </xf>
    <xf numFmtId="2" fontId="15" fillId="0" borderId="42" xfId="17" applyNumberFormat="1" applyFont="1" applyBorder="1" applyAlignment="1">
      <alignment horizontal="center" vertical="center" shrinkToFit="1"/>
    </xf>
    <xf numFmtId="2" fontId="15" fillId="0" borderId="43" xfId="17" applyNumberFormat="1" applyFont="1" applyBorder="1" applyAlignment="1">
      <alignment horizontal="center" vertical="center" shrinkToFit="1"/>
    </xf>
    <xf numFmtId="0" fontId="12" fillId="0" borderId="48" xfId="17" applyFont="1" applyBorder="1" applyAlignment="1">
      <alignment vertical="center" shrinkToFit="1"/>
    </xf>
    <xf numFmtId="0" fontId="12" fillId="0" borderId="49" xfId="17" applyFont="1" applyBorder="1" applyAlignment="1">
      <alignment vertical="center" shrinkToFit="1"/>
    </xf>
    <xf numFmtId="0" fontId="12" fillId="0" borderId="51" xfId="17" applyFont="1" applyBorder="1" applyAlignment="1">
      <alignment vertical="center" shrinkToFit="1"/>
    </xf>
    <xf numFmtId="0" fontId="12" fillId="0" borderId="52" xfId="17" applyFont="1" applyBorder="1" applyAlignment="1">
      <alignment vertical="center" shrinkToFit="1"/>
    </xf>
    <xf numFmtId="186" fontId="12" fillId="0" borderId="53" xfId="17" applyNumberFormat="1" applyFont="1" applyBorder="1" applyAlignment="1">
      <alignment horizontal="center" vertical="center" shrinkToFit="1"/>
    </xf>
    <xf numFmtId="186" fontId="12" fillId="0" borderId="54" xfId="17" applyNumberFormat="1" applyFont="1" applyBorder="1" applyAlignment="1">
      <alignment horizontal="center" vertical="center" shrinkToFit="1"/>
    </xf>
    <xf numFmtId="186" fontId="12" fillId="0" borderId="55" xfId="17" applyNumberFormat="1" applyFont="1" applyBorder="1" applyAlignment="1">
      <alignment horizontal="center" vertical="center" shrinkToFit="1"/>
    </xf>
    <xf numFmtId="186" fontId="12" fillId="0" borderId="56" xfId="17" applyNumberFormat="1" applyFont="1" applyBorder="1" applyAlignment="1">
      <alignment horizontal="center" vertical="center" shrinkToFit="1"/>
    </xf>
    <xf numFmtId="2" fontId="12" fillId="0" borderId="57" xfId="17" applyNumberFormat="1" applyFont="1" applyBorder="1" applyAlignment="1">
      <alignment horizontal="center" vertical="center" shrinkToFit="1"/>
    </xf>
    <xf numFmtId="2" fontId="12" fillId="0" borderId="54" xfId="17" applyNumberFormat="1" applyFont="1" applyBorder="1" applyAlignment="1">
      <alignment horizontal="center" vertical="center" shrinkToFit="1"/>
    </xf>
    <xf numFmtId="2" fontId="12" fillId="0" borderId="55" xfId="17" applyNumberFormat="1" applyFont="1" applyBorder="1" applyAlignment="1">
      <alignment horizontal="center" vertical="center" shrinkToFit="1"/>
    </xf>
    <xf numFmtId="2" fontId="12" fillId="0" borderId="56" xfId="17" applyNumberFormat="1" applyFont="1" applyBorder="1" applyAlignment="1">
      <alignment horizontal="center" vertical="center" shrinkToFit="1"/>
    </xf>
    <xf numFmtId="2" fontId="12" fillId="0" borderId="58" xfId="17" applyNumberFormat="1" applyFont="1" applyBorder="1" applyAlignment="1">
      <alignment horizontal="center" vertical="center" shrinkToFit="1"/>
    </xf>
    <xf numFmtId="0" fontId="12" fillId="0" borderId="0" xfId="17" applyFont="1" applyAlignment="1">
      <alignment horizontal="center" vertical="center" shrinkToFit="1"/>
    </xf>
    <xf numFmtId="0" fontId="15" fillId="0" borderId="0" xfId="17" applyFont="1">
      <alignment vertical="center"/>
    </xf>
    <xf numFmtId="0" fontId="8" fillId="0" borderId="0" xfId="2" applyFont="1" applyAlignment="1" applyProtection="1">
      <alignment vertical="center" textRotation="255"/>
      <protection locked="0"/>
    </xf>
    <xf numFmtId="0" fontId="41"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39" fillId="0" borderId="0" xfId="2" applyFont="1" applyAlignment="1" applyProtection="1">
      <alignment vertical="center"/>
      <protection locked="0"/>
    </xf>
    <xf numFmtId="0" fontId="3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3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21" fillId="0" borderId="0" xfId="4" applyFont="1">
      <alignment vertical="center"/>
    </xf>
    <xf numFmtId="0" fontId="12" fillId="0" borderId="1" xfId="4" applyFont="1" applyBorder="1">
      <alignment vertical="center"/>
    </xf>
    <xf numFmtId="0" fontId="12" fillId="0" borderId="1" xfId="4" applyFont="1" applyBorder="1" applyAlignment="1">
      <alignment horizontal="center" vertical="center"/>
    </xf>
    <xf numFmtId="0" fontId="12" fillId="4" borderId="1" xfId="4" applyFont="1" applyFill="1" applyBorder="1" applyAlignment="1">
      <alignment horizontal="center" vertical="center"/>
    </xf>
    <xf numFmtId="177" fontId="15" fillId="0" borderId="0" xfId="4" applyNumberFormat="1" applyFont="1" applyAlignment="1">
      <alignment horizontal="center" vertical="center" shrinkToFit="1"/>
    </xf>
    <xf numFmtId="0" fontId="15" fillId="0" borderId="0" xfId="4" applyFont="1" applyAlignment="1">
      <alignment horizontal="center" vertical="center" wrapText="1"/>
    </xf>
    <xf numFmtId="0" fontId="15" fillId="0" borderId="0" xfId="2" applyFont="1" applyAlignment="1" applyProtection="1">
      <alignment vertical="center"/>
      <protection locked="0"/>
    </xf>
    <xf numFmtId="0" fontId="12" fillId="2" borderId="12" xfId="2" applyFont="1" applyFill="1" applyBorder="1" applyAlignment="1">
      <alignment horizontal="center" vertical="center" wrapText="1"/>
    </xf>
    <xf numFmtId="0" fontId="15" fillId="2" borderId="2" xfId="2" applyFont="1" applyFill="1" applyBorder="1" applyAlignment="1">
      <alignment horizontal="center" vertical="center" wrapText="1"/>
    </xf>
    <xf numFmtId="176" fontId="12" fillId="0" borderId="2" xfId="2" applyNumberFormat="1" applyFont="1" applyBorder="1" applyAlignment="1">
      <alignment horizontal="center" vertical="center" wrapText="1"/>
    </xf>
    <xf numFmtId="0" fontId="15" fillId="2" borderId="1" xfId="2" applyFont="1" applyFill="1" applyBorder="1" applyAlignment="1">
      <alignment horizontal="center" vertical="center" wrapText="1"/>
    </xf>
    <xf numFmtId="0" fontId="12" fillId="0" borderId="1" xfId="2" applyFont="1" applyBorder="1" applyAlignment="1" applyProtection="1">
      <alignment vertical="center" shrinkToFit="1"/>
      <protection locked="0"/>
    </xf>
    <xf numFmtId="188" fontId="12" fillId="0" borderId="8" xfId="2" applyNumberFormat="1" applyFont="1" applyBorder="1" applyAlignment="1" applyProtection="1">
      <alignment horizontal="center" vertical="center" shrinkToFit="1"/>
      <protection locked="0"/>
    </xf>
    <xf numFmtId="189" fontId="12" fillId="0" borderId="1" xfId="2" applyNumberFormat="1" applyFont="1" applyBorder="1" applyAlignment="1" applyProtection="1">
      <alignment horizontal="center" vertical="center" shrinkToFit="1"/>
      <protection locked="0"/>
    </xf>
    <xf numFmtId="0" fontId="12" fillId="3" borderId="0" xfId="2" applyFont="1" applyFill="1" applyAlignment="1">
      <alignment horizontal="center" vertical="center" textRotation="255"/>
    </xf>
    <xf numFmtId="0" fontId="12" fillId="0" borderId="0" xfId="2" applyFont="1" applyAlignment="1" applyProtection="1">
      <alignment horizontal="center" vertical="center"/>
      <protection locked="0"/>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8" fillId="0" borderId="0" xfId="0" applyFont="1" applyAlignment="1">
      <alignment horizontal="center" vertical="center"/>
    </xf>
    <xf numFmtId="0" fontId="12" fillId="3" borderId="0" xfId="2" applyFont="1" applyFill="1" applyAlignment="1">
      <alignment vertical="center"/>
    </xf>
    <xf numFmtId="0" fontId="12" fillId="2" borderId="0" xfId="2" applyFont="1" applyFill="1" applyAlignment="1">
      <alignment horizontal="center" vertical="center" wrapText="1"/>
    </xf>
    <xf numFmtId="0" fontId="12" fillId="2" borderId="4" xfId="2" applyFont="1" applyFill="1" applyBorder="1" applyAlignment="1">
      <alignment horizontal="center" vertical="center" wrapText="1"/>
    </xf>
    <xf numFmtId="183" fontId="12" fillId="0" borderId="8" xfId="2" applyNumberFormat="1" applyFont="1" applyBorder="1" applyAlignment="1" applyProtection="1">
      <alignment horizontal="center" vertical="center" shrinkToFit="1"/>
      <protection locked="0"/>
    </xf>
    <xf numFmtId="0" fontId="12" fillId="0" borderId="0" xfId="2" applyFont="1" applyAlignment="1">
      <alignment horizontal="center" vertical="center" wrapText="1"/>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12" fillId="0" borderId="1" xfId="2" applyFont="1" applyBorder="1" applyAlignment="1" applyProtection="1">
      <alignment vertical="center"/>
      <protection locked="0"/>
    </xf>
    <xf numFmtId="0" fontId="20" fillId="0" borderId="0" xfId="2" applyFont="1" applyAlignment="1">
      <alignment vertical="center"/>
    </xf>
    <xf numFmtId="0" fontId="44" fillId="0" borderId="0" xfId="2" applyFont="1" applyAlignment="1">
      <alignment vertical="center"/>
    </xf>
    <xf numFmtId="0" fontId="44" fillId="3" borderId="10" xfId="2" applyFont="1" applyFill="1" applyBorder="1" applyAlignment="1">
      <alignment vertical="center" shrinkToFit="1"/>
    </xf>
    <xf numFmtId="0" fontId="44" fillId="2" borderId="1" xfId="2" applyFont="1" applyFill="1" applyBorder="1" applyAlignment="1">
      <alignment horizontal="center" vertical="center" shrinkToFit="1"/>
    </xf>
    <xf numFmtId="0" fontId="44" fillId="2" borderId="14" xfId="2" applyFont="1" applyFill="1" applyBorder="1" applyAlignment="1">
      <alignment horizontal="center" vertical="center" shrinkToFit="1"/>
    </xf>
    <xf numFmtId="0" fontId="44" fillId="0" borderId="5" xfId="2" applyFont="1" applyBorder="1" applyAlignment="1">
      <alignment horizontal="center" vertical="center" shrinkToFit="1"/>
    </xf>
    <xf numFmtId="176" fontId="44" fillId="2" borderId="14" xfId="2" applyNumberFormat="1" applyFont="1" applyFill="1" applyBorder="1" applyAlignment="1">
      <alignment horizontal="center" vertical="center" shrinkToFit="1"/>
    </xf>
    <xf numFmtId="176" fontId="44" fillId="2" borderId="1" xfId="2" applyNumberFormat="1" applyFont="1" applyFill="1" applyBorder="1" applyAlignment="1">
      <alignment horizontal="center" vertical="center" shrinkToFit="1"/>
    </xf>
    <xf numFmtId="0" fontId="44" fillId="2" borderId="13" xfId="2" applyFont="1" applyFill="1" applyBorder="1" applyAlignment="1">
      <alignment horizontal="center" vertical="center" shrinkToFit="1"/>
    </xf>
    <xf numFmtId="0" fontId="44" fillId="0" borderId="11" xfId="2" applyFont="1" applyBorder="1" applyAlignment="1">
      <alignment horizontal="center" vertical="center" shrinkToFit="1"/>
    </xf>
    <xf numFmtId="0" fontId="44" fillId="2" borderId="1" xfId="2" applyFont="1" applyFill="1" applyBorder="1" applyAlignment="1" applyProtection="1">
      <alignment horizontal="center" vertical="center"/>
      <protection locked="0"/>
    </xf>
    <xf numFmtId="0" fontId="44" fillId="0" borderId="2" xfId="2" applyFont="1" applyBorder="1" applyAlignment="1">
      <alignment horizontal="center" vertical="center" shrinkToFit="1"/>
    </xf>
    <xf numFmtId="0" fontId="44" fillId="0" borderId="3" xfId="2" applyFont="1" applyBorder="1" applyAlignment="1">
      <alignment horizontal="center" vertical="center" shrinkToFit="1"/>
    </xf>
    <xf numFmtId="0" fontId="44" fillId="2" borderId="2" xfId="2" applyFont="1" applyFill="1" applyBorder="1" applyAlignment="1">
      <alignment horizontal="center" vertical="center" shrinkToFit="1"/>
    </xf>
    <xf numFmtId="0" fontId="44" fillId="0" borderId="8" xfId="2" applyFont="1" applyBorder="1" applyAlignment="1">
      <alignment horizontal="center" vertical="center" shrinkToFit="1"/>
    </xf>
    <xf numFmtId="191" fontId="44" fillId="0" borderId="3" xfId="2" applyNumberFormat="1" applyFont="1" applyBorder="1" applyAlignment="1">
      <alignment horizontal="center" vertical="center" shrinkToFit="1"/>
    </xf>
    <xf numFmtId="176" fontId="44" fillId="0" borderId="1" xfId="2" applyNumberFormat="1" applyFont="1" applyBorder="1" applyAlignment="1">
      <alignment horizontal="center" vertical="center" shrinkToFit="1"/>
    </xf>
    <xf numFmtId="176" fontId="44" fillId="0" borderId="14" xfId="2" applyNumberFormat="1" applyFont="1" applyBorder="1" applyAlignment="1">
      <alignment horizontal="center" vertical="center" shrinkToFit="1"/>
    </xf>
    <xf numFmtId="0" fontId="44" fillId="0" borderId="7" xfId="2" applyFont="1" applyBorder="1" applyAlignment="1">
      <alignment vertical="center" wrapText="1" shrinkToFit="1"/>
    </xf>
    <xf numFmtId="190" fontId="46" fillId="0" borderId="7" xfId="9" applyNumberFormat="1" applyFont="1" applyBorder="1" applyAlignment="1" applyProtection="1">
      <alignment vertical="center" shrinkToFit="1"/>
      <protection locked="0"/>
    </xf>
    <xf numFmtId="190" fontId="46" fillId="0" borderId="5" xfId="9" applyNumberFormat="1" applyFont="1" applyBorder="1" applyAlignment="1" applyProtection="1">
      <alignment vertical="center" shrinkToFit="1"/>
      <protection locked="0"/>
    </xf>
    <xf numFmtId="0" fontId="44" fillId="0" borderId="0" xfId="2" applyFont="1" applyAlignment="1">
      <alignment vertical="center" wrapText="1" shrinkToFit="1"/>
    </xf>
    <xf numFmtId="0" fontId="47" fillId="2" borderId="1" xfId="2" applyFont="1" applyFill="1" applyBorder="1" applyAlignment="1" applyProtection="1">
      <alignment horizontal="center" vertical="center" wrapText="1"/>
      <protection locked="0"/>
    </xf>
    <xf numFmtId="0" fontId="48" fillId="2" borderId="1" xfId="2" applyFont="1" applyFill="1" applyBorder="1" applyAlignment="1" applyProtection="1">
      <alignment horizontal="center" vertical="center"/>
      <protection locked="0"/>
    </xf>
    <xf numFmtId="0" fontId="12" fillId="0" borderId="12" xfId="2" applyFont="1" applyBorder="1" applyProtection="1">
      <protection locked="0"/>
    </xf>
    <xf numFmtId="0" fontId="44" fillId="0" borderId="10" xfId="2" applyFont="1" applyBorder="1" applyAlignment="1" applyProtection="1">
      <alignment vertical="center"/>
      <protection locked="0"/>
    </xf>
    <xf numFmtId="0" fontId="50" fillId="0" borderId="10" xfId="2" applyFont="1" applyBorder="1" applyAlignment="1" applyProtection="1">
      <alignment vertical="center"/>
      <protection locked="0"/>
    </xf>
    <xf numFmtId="0" fontId="44" fillId="0" borderId="10" xfId="2" applyFont="1" applyBorder="1" applyProtection="1">
      <protection locked="0"/>
    </xf>
    <xf numFmtId="0" fontId="44" fillId="0" borderId="11" xfId="2" applyFont="1" applyBorder="1" applyAlignment="1" applyProtection="1">
      <alignment vertical="center"/>
      <protection locked="0"/>
    </xf>
    <xf numFmtId="0" fontId="44" fillId="2" borderId="9" xfId="2" applyFont="1" applyFill="1" applyBorder="1" applyAlignment="1">
      <alignment horizontal="center" vertical="center"/>
    </xf>
    <xf numFmtId="2" fontId="12" fillId="0" borderId="0" xfId="2" applyNumberFormat="1" applyFont="1" applyProtection="1">
      <protection locked="0"/>
    </xf>
    <xf numFmtId="192" fontId="12" fillId="0" borderId="0" xfId="2" applyNumberFormat="1" applyFont="1" applyProtection="1">
      <protection locked="0"/>
    </xf>
    <xf numFmtId="0" fontId="44" fillId="0" borderId="2" xfId="2" applyFont="1" applyBorder="1" applyAlignment="1" applyProtection="1">
      <alignment horizontal="center" vertical="center" shrinkToFit="1"/>
      <protection locked="0"/>
    </xf>
    <xf numFmtId="0" fontId="44" fillId="0" borderId="1"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4" fillId="2" borderId="1" xfId="2" applyFont="1" applyFill="1" applyBorder="1" applyAlignment="1">
      <alignment horizontal="center" vertical="center"/>
    </xf>
    <xf numFmtId="0" fontId="12" fillId="0" borderId="8" xfId="2" applyFont="1" applyBorder="1" applyAlignment="1">
      <alignment horizontal="center" vertical="center"/>
    </xf>
    <xf numFmtId="0" fontId="52" fillId="0" borderId="0" xfId="2" applyFont="1" applyAlignment="1">
      <alignment vertical="center" textRotation="255" shrinkToFit="1"/>
    </xf>
    <xf numFmtId="0" fontId="52" fillId="0" borderId="0" xfId="2" applyFont="1" applyAlignment="1">
      <alignment vertical="center" shrinkToFit="1"/>
    </xf>
    <xf numFmtId="0" fontId="52" fillId="0" borderId="0" xfId="2" applyFont="1" applyAlignment="1" applyProtection="1">
      <alignment horizontal="center" vertical="center" shrinkToFit="1"/>
      <protection locked="0"/>
    </xf>
    <xf numFmtId="0" fontId="52" fillId="0" borderId="0" xfId="2" applyFont="1" applyAlignment="1" applyProtection="1">
      <alignment vertical="center"/>
      <protection locked="0"/>
    </xf>
    <xf numFmtId="0" fontId="44" fillId="2" borderId="14" xfId="2" applyFont="1" applyFill="1" applyBorder="1" applyAlignment="1">
      <alignment vertical="center"/>
    </xf>
    <xf numFmtId="0" fontId="44" fillId="2" borderId="14" xfId="2" applyFont="1" applyFill="1" applyBorder="1" applyAlignment="1">
      <alignment horizontal="center" vertical="center"/>
    </xf>
    <xf numFmtId="0" fontId="12" fillId="0" borderId="6" xfId="2" applyFont="1" applyBorder="1" applyAlignment="1" applyProtection="1">
      <alignment horizontal="center" vertical="center"/>
      <protection locked="0"/>
    </xf>
    <xf numFmtId="0" fontId="12"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4" fillId="0" borderId="1" xfId="2" applyFont="1" applyBorder="1" applyAlignment="1" applyProtection="1">
      <alignment vertical="center" shrinkToFit="1"/>
      <protection locked="0"/>
    </xf>
    <xf numFmtId="0" fontId="44" fillId="0" borderId="1" xfId="2" applyFont="1" applyBorder="1" applyAlignment="1" applyProtection="1">
      <alignment horizontal="center" vertical="center"/>
      <protection locked="0"/>
    </xf>
    <xf numFmtId="0" fontId="52" fillId="0" borderId="0" xfId="2" applyFont="1" applyAlignment="1" applyProtection="1">
      <alignment vertical="center" shrinkToFit="1"/>
      <protection locked="0"/>
    </xf>
    <xf numFmtId="0" fontId="44" fillId="2" borderId="13" xfId="2" applyFont="1" applyFill="1" applyBorder="1" applyAlignment="1">
      <alignment horizontal="center" vertical="center"/>
    </xf>
    <xf numFmtId="0" fontId="44" fillId="0" borderId="9" xfId="2" applyFont="1" applyBorder="1" applyAlignment="1" applyProtection="1">
      <alignment horizontal="center" vertical="center" shrinkToFit="1"/>
      <protection locked="0"/>
    </xf>
    <xf numFmtId="0" fontId="44" fillId="0" borderId="13" xfId="2" applyFont="1" applyBorder="1" applyAlignment="1" applyProtection="1">
      <alignment horizontal="center" vertical="center" shrinkToFit="1"/>
      <protection locked="0"/>
    </xf>
    <xf numFmtId="0" fontId="12" fillId="0" borderId="9" xfId="2" applyFont="1" applyBorder="1" applyAlignment="1" applyProtection="1">
      <alignment horizontal="center" vertical="center"/>
      <protection locked="0"/>
    </xf>
    <xf numFmtId="0" fontId="12" fillId="0" borderId="10" xfId="2" applyFont="1" applyBorder="1" applyAlignment="1">
      <alignment horizontal="center" vertical="center"/>
    </xf>
    <xf numFmtId="0" fontId="44" fillId="0" borderId="1" xfId="2" applyFont="1" applyBorder="1" applyAlignment="1" applyProtection="1">
      <alignment vertical="center"/>
      <protection locked="0"/>
    </xf>
    <xf numFmtId="0" fontId="12" fillId="0" borderId="3" xfId="2" applyFont="1" applyBorder="1" applyAlignment="1">
      <alignment horizontal="center" vertical="center"/>
    </xf>
    <xf numFmtId="0" fontId="44" fillId="2" borderId="2" xfId="2" applyFont="1" applyFill="1" applyBorder="1" applyAlignment="1">
      <alignment horizontal="centerContinuous" vertical="center"/>
    </xf>
    <xf numFmtId="0" fontId="44" fillId="2" borderId="8" xfId="2" applyFont="1" applyFill="1" applyBorder="1" applyAlignment="1">
      <alignment horizontal="centerContinuous" vertical="center"/>
    </xf>
    <xf numFmtId="0" fontId="44" fillId="2" borderId="15" xfId="2" applyFont="1" applyFill="1" applyBorder="1" applyAlignment="1">
      <alignment vertical="center"/>
    </xf>
    <xf numFmtId="0" fontId="44" fillId="2" borderId="3" xfId="2" applyFont="1" applyFill="1" applyBorder="1" applyAlignment="1">
      <alignment horizontal="centerContinuous" vertical="center"/>
    </xf>
    <xf numFmtId="0" fontId="44" fillId="0" borderId="0" xfId="2" applyFont="1" applyAlignment="1">
      <alignment horizontal="center" vertical="center"/>
    </xf>
    <xf numFmtId="0" fontId="54" fillId="2" borderId="1" xfId="2" applyFont="1" applyFill="1" applyBorder="1" applyAlignment="1">
      <alignment horizontal="center" vertical="center" wrapText="1" shrinkToFit="1"/>
    </xf>
    <xf numFmtId="58" fontId="41" fillId="2" borderId="14" xfId="19" quotePrefix="1" applyNumberFormat="1" applyFont="1" applyFill="1" applyBorder="1" applyAlignment="1">
      <alignment horizontal="center" vertical="center" shrinkToFit="1"/>
    </xf>
    <xf numFmtId="0" fontId="41" fillId="2" borderId="14" xfId="19" quotePrefix="1" applyFont="1" applyFill="1" applyBorder="1" applyAlignment="1">
      <alignment horizontal="center" vertical="center" shrinkToFit="1"/>
    </xf>
    <xf numFmtId="0" fontId="8" fillId="2" borderId="13" xfId="19" applyFont="1" applyFill="1" applyBorder="1" applyAlignment="1">
      <alignment horizontal="center" vertical="center"/>
    </xf>
    <xf numFmtId="0" fontId="41" fillId="2" borderId="13" xfId="19" applyFont="1" applyFill="1" applyBorder="1" applyAlignment="1">
      <alignment horizontal="center" vertical="center"/>
    </xf>
    <xf numFmtId="0" fontId="18" fillId="0" borderId="1" xfId="19" applyFont="1" applyBorder="1" applyAlignment="1">
      <alignment horizontal="center" vertical="center"/>
    </xf>
    <xf numFmtId="183" fontId="14" fillId="0" borderId="1" xfId="19" applyNumberFormat="1" applyBorder="1" applyAlignment="1">
      <alignment horizontal="right" vertical="center" shrinkToFit="1"/>
    </xf>
    <xf numFmtId="0" fontId="57" fillId="0" borderId="1" xfId="19" applyFont="1" applyBorder="1" applyAlignment="1">
      <alignment horizontal="center" vertical="center"/>
    </xf>
    <xf numFmtId="0" fontId="58" fillId="0" borderId="1" xfId="19" applyFont="1" applyBorder="1" applyAlignment="1">
      <alignment horizontal="center" vertical="center"/>
    </xf>
    <xf numFmtId="0" fontId="14" fillId="0" borderId="2" xfId="19" applyBorder="1" applyAlignment="1">
      <alignment horizontal="center" vertical="center" shrinkToFit="1"/>
    </xf>
    <xf numFmtId="0" fontId="14" fillId="0" borderId="8" xfId="2" applyBorder="1" applyAlignment="1">
      <alignment horizontal="center" vertical="center" shrinkToFit="1"/>
    </xf>
    <xf numFmtId="0" fontId="14" fillId="0" borderId="1" xfId="19" applyBorder="1" applyAlignment="1">
      <alignment horizontal="center" vertical="center"/>
    </xf>
    <xf numFmtId="0" fontId="14" fillId="0" borderId="1" xfId="19" applyBorder="1" applyAlignment="1">
      <alignment vertical="center" shrinkToFit="1"/>
    </xf>
    <xf numFmtId="0" fontId="14" fillId="0" borderId="1" xfId="2" applyBorder="1" applyAlignment="1">
      <alignment vertical="center" shrinkToFit="1"/>
    </xf>
    <xf numFmtId="0" fontId="14" fillId="0" borderId="2" xfId="19" applyBorder="1" applyAlignment="1">
      <alignment horizontal="center" vertical="center"/>
    </xf>
    <xf numFmtId="0" fontId="14" fillId="0" borderId="8" xfId="19" applyBorder="1" applyAlignment="1">
      <alignment horizontal="center" vertical="center"/>
    </xf>
    <xf numFmtId="177" fontId="14" fillId="0" borderId="1" xfId="19" applyNumberFormat="1" applyBorder="1" applyAlignment="1">
      <alignment horizontal="center" vertical="center"/>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199" fontId="14" fillId="0" borderId="1" xfId="19" applyNumberFormat="1" applyBorder="1" applyAlignment="1">
      <alignment horizontal="center" vertical="center"/>
    </xf>
    <xf numFmtId="0" fontId="21" fillId="0" borderId="0" xfId="2" applyFont="1" applyProtection="1">
      <protection locked="0"/>
    </xf>
    <xf numFmtId="0" fontId="15" fillId="5" borderId="1" xfId="2" applyFont="1" applyFill="1" applyBorder="1" applyAlignment="1" applyProtection="1">
      <alignment horizontal="center" vertical="center" wrapText="1"/>
      <protection locked="0"/>
    </xf>
    <xf numFmtId="0" fontId="35" fillId="5" borderId="1" xfId="2" applyFont="1" applyFill="1" applyBorder="1" applyAlignment="1" applyProtection="1">
      <alignment horizontal="center" vertical="center" wrapText="1"/>
      <protection locked="0"/>
    </xf>
    <xf numFmtId="0" fontId="44" fillId="2" borderId="2" xfId="2" applyFont="1" applyFill="1" applyBorder="1" applyAlignment="1">
      <alignment horizontal="center" vertical="center" shrinkToFit="1"/>
    </xf>
    <xf numFmtId="0" fontId="44" fillId="2" borderId="3" xfId="2" applyFont="1" applyFill="1" applyBorder="1" applyAlignment="1">
      <alignment horizontal="center" vertical="center" shrinkToFit="1"/>
    </xf>
    <xf numFmtId="0" fontId="44" fillId="2" borderId="8" xfId="2" applyFont="1" applyFill="1" applyBorder="1" applyAlignment="1">
      <alignment horizontal="center" vertical="center" shrinkToFit="1"/>
    </xf>
    <xf numFmtId="0" fontId="20" fillId="0" borderId="1" xfId="2" applyFont="1" applyBorder="1" applyAlignment="1">
      <alignment horizontal="center" vertical="center"/>
    </xf>
    <xf numFmtId="0" fontId="44" fillId="2" borderId="14" xfId="2" applyFont="1" applyFill="1" applyBorder="1" applyAlignment="1">
      <alignment horizontal="center"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44" fillId="2" borderId="1" xfId="2" applyFont="1" applyFill="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44" fillId="2" borderId="6" xfId="2" applyFont="1" applyFill="1" applyBorder="1" applyAlignment="1">
      <alignment horizontal="center" vertical="center" shrinkToFit="1"/>
    </xf>
    <xf numFmtId="0" fontId="44" fillId="2" borderId="5" xfId="2" applyFont="1" applyFill="1" applyBorder="1" applyAlignment="1">
      <alignment horizontal="center" vertical="center" shrinkToFit="1"/>
    </xf>
    <xf numFmtId="0" fontId="44" fillId="2" borderId="9" xfId="2" applyFont="1" applyFill="1" applyBorder="1" applyAlignment="1">
      <alignment horizontal="center" vertical="center" shrinkToFit="1"/>
    </xf>
    <xf numFmtId="0" fontId="44" fillId="2" borderId="1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176" fontId="12" fillId="0" borderId="2" xfId="2" applyNumberFormat="1" applyFont="1" applyBorder="1" applyAlignment="1">
      <alignment horizontal="center" vertical="center" shrinkToFit="1"/>
    </xf>
    <xf numFmtId="176" fontId="12" fillId="0" borderId="3" xfId="2" applyNumberFormat="1" applyFont="1" applyBorder="1" applyAlignment="1">
      <alignment horizontal="center" vertical="center" shrinkToFit="1"/>
    </xf>
    <xf numFmtId="176" fontId="12" fillId="0" borderId="8" xfId="2" applyNumberFormat="1" applyFont="1" applyBorder="1" applyAlignment="1">
      <alignment horizontal="center" vertical="center" shrinkToFit="1"/>
    </xf>
    <xf numFmtId="0" fontId="44" fillId="2" borderId="10" xfId="2" applyFont="1" applyFill="1" applyBorder="1" applyAlignment="1">
      <alignment horizontal="center" vertical="center" shrinkToFit="1"/>
    </xf>
    <xf numFmtId="0" fontId="44" fillId="0" borderId="2" xfId="2" applyFont="1" applyBorder="1" applyAlignment="1">
      <alignment horizontal="center" vertical="center" shrinkToFit="1"/>
    </xf>
    <xf numFmtId="0" fontId="44" fillId="0" borderId="3" xfId="2" applyFont="1" applyBorder="1" applyAlignment="1">
      <alignment horizontal="center" vertical="center" shrinkToFit="1"/>
    </xf>
    <xf numFmtId="0" fontId="12" fillId="0" borderId="3" xfId="2" applyFont="1" applyBorder="1" applyAlignment="1">
      <alignment horizontal="center" vertical="center" shrinkToFit="1"/>
    </xf>
    <xf numFmtId="4" fontId="12" fillId="0" borderId="1" xfId="2" applyNumberFormat="1" applyFont="1" applyBorder="1" applyAlignment="1">
      <alignment horizontal="center" vertical="center" shrinkToFit="1"/>
    </xf>
    <xf numFmtId="0" fontId="12" fillId="0" borderId="2" xfId="2" applyFont="1" applyBorder="1" applyAlignment="1">
      <alignment horizontal="center" vertical="center" shrinkToFit="1"/>
    </xf>
    <xf numFmtId="0" fontId="12" fillId="0" borderId="8" xfId="2" applyFont="1" applyBorder="1" applyAlignment="1">
      <alignment horizontal="center" vertical="center" shrinkToFit="1"/>
    </xf>
    <xf numFmtId="0" fontId="44" fillId="2" borderId="13" xfId="2" applyFont="1" applyFill="1" applyBorder="1" applyAlignment="1">
      <alignment horizontal="center" vertical="center" shrinkToFit="1"/>
    </xf>
    <xf numFmtId="0" fontId="12" fillId="0" borderId="11" xfId="2" applyFont="1" applyBorder="1" applyAlignment="1">
      <alignment horizontal="left" vertical="center" shrinkToFit="1"/>
    </xf>
    <xf numFmtId="0" fontId="44" fillId="2" borderId="1" xfId="2" applyFont="1" applyFill="1" applyBorder="1" applyAlignment="1" applyProtection="1">
      <alignment horizontal="center" vertical="center"/>
      <protection locked="0"/>
    </xf>
    <xf numFmtId="0" fontId="12" fillId="0" borderId="1" xfId="2" applyFont="1" applyBorder="1" applyAlignment="1">
      <alignment horizontal="center" vertical="center" shrinkToFit="1"/>
    </xf>
    <xf numFmtId="0" fontId="44" fillId="2" borderId="7" xfId="2" applyFont="1" applyFill="1" applyBorder="1" applyAlignment="1">
      <alignment horizontal="center" vertical="center" shrinkToFit="1"/>
    </xf>
    <xf numFmtId="4" fontId="44" fillId="2" borderId="6" xfId="2" applyNumberFormat="1" applyFont="1" applyFill="1" applyBorder="1" applyAlignment="1">
      <alignment horizontal="center" vertical="center" shrinkToFit="1"/>
    </xf>
    <xf numFmtId="4" fontId="44" fillId="2" borderId="5" xfId="2" applyNumberFormat="1" applyFont="1" applyFill="1" applyBorder="1" applyAlignment="1">
      <alignment horizontal="center" vertical="center" shrinkToFit="1"/>
    </xf>
    <xf numFmtId="4" fontId="44" fillId="2" borderId="9" xfId="2" applyNumberFormat="1" applyFont="1" applyFill="1" applyBorder="1" applyAlignment="1">
      <alignment horizontal="center" vertical="center" shrinkToFit="1"/>
    </xf>
    <xf numFmtId="4" fontId="44" fillId="2" borderId="11" xfId="2" applyNumberFormat="1" applyFont="1" applyFill="1" applyBorder="1" applyAlignment="1">
      <alignment horizontal="center" vertical="center" shrinkToFit="1"/>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44" fillId="2" borderId="9" xfId="2" applyFont="1" applyFill="1" applyBorder="1" applyAlignment="1">
      <alignment horizontal="center" vertical="center"/>
    </xf>
    <xf numFmtId="0" fontId="44" fillId="2" borderId="11" xfId="2" applyFont="1" applyFill="1" applyBorder="1" applyAlignment="1">
      <alignment horizontal="center" vertical="center"/>
    </xf>
    <xf numFmtId="0" fontId="12" fillId="0" borderId="12" xfId="2" applyFont="1" applyBorder="1" applyAlignment="1" applyProtection="1">
      <alignment horizontal="center" vertical="center" shrinkToFit="1"/>
      <protection locked="0"/>
    </xf>
    <xf numFmtId="0" fontId="12" fillId="0" borderId="4" xfId="2" applyFont="1" applyBorder="1" applyAlignment="1" applyProtection="1">
      <alignment horizontal="center" vertical="center" shrinkToFit="1"/>
      <protection locked="0"/>
    </xf>
    <xf numFmtId="0" fontId="44" fillId="2" borderId="14" xfId="2" applyFont="1" applyFill="1" applyBorder="1" applyAlignment="1">
      <alignment horizontal="center" vertical="center" textRotation="255"/>
    </xf>
    <xf numFmtId="0" fontId="44" fillId="2" borderId="15" xfId="2" applyFont="1" applyFill="1" applyBorder="1" applyAlignment="1">
      <alignment horizontal="center" vertical="center" textRotation="255"/>
    </xf>
    <xf numFmtId="0" fontId="44" fillId="2" borderId="10" xfId="2" applyFont="1" applyFill="1" applyBorder="1" applyAlignment="1">
      <alignment horizontal="center" vertical="center"/>
    </xf>
    <xf numFmtId="0" fontId="44" fillId="2" borderId="2" xfId="2" applyFont="1" applyFill="1" applyBorder="1" applyAlignment="1">
      <alignment horizontal="center" vertical="center"/>
    </xf>
    <xf numFmtId="0" fontId="44" fillId="2" borderId="8" xfId="2" applyFont="1" applyFill="1" applyBorder="1" applyAlignment="1">
      <alignment horizontal="center" vertical="center"/>
    </xf>
    <xf numFmtId="190" fontId="13" fillId="0" borderId="9" xfId="1" applyNumberFormat="1" applyBorder="1" applyAlignment="1" applyProtection="1">
      <alignment horizontal="center" vertical="center" shrinkToFit="1"/>
      <protection locked="0"/>
    </xf>
    <xf numFmtId="190" fontId="13" fillId="0" borderId="10" xfId="1" applyNumberFormat="1" applyBorder="1" applyAlignment="1" applyProtection="1">
      <alignment horizontal="center" vertical="center" shrinkToFit="1"/>
      <protection locked="0"/>
    </xf>
    <xf numFmtId="190" fontId="13" fillId="0" borderId="11" xfId="1" applyNumberFormat="1" applyBorder="1" applyAlignment="1" applyProtection="1">
      <alignment horizontal="center" vertical="center" shrinkToFit="1"/>
      <protection locked="0"/>
    </xf>
    <xf numFmtId="0" fontId="44" fillId="2" borderId="3" xfId="2" applyFont="1" applyFill="1" applyBorder="1" applyAlignment="1">
      <alignment horizontal="center" vertical="center"/>
    </xf>
    <xf numFmtId="14" fontId="12" fillId="0" borderId="2" xfId="2" applyNumberFormat="1"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190" fontId="13" fillId="0" borderId="3" xfId="1" applyNumberFormat="1" applyBorder="1" applyAlignment="1" applyProtection="1">
      <alignment horizontal="center" vertical="center" shrinkToFit="1"/>
      <protection locked="0"/>
    </xf>
    <xf numFmtId="190" fontId="13" fillId="0" borderId="8" xfId="1" applyNumberFormat="1" applyBorder="1" applyAlignment="1" applyProtection="1">
      <alignment horizontal="center" vertical="center" shrinkToFit="1"/>
      <protection locked="0"/>
    </xf>
    <xf numFmtId="14" fontId="12" fillId="0" borderId="9" xfId="2" applyNumberFormat="1" applyFont="1" applyBorder="1" applyAlignment="1" applyProtection="1">
      <alignment horizontal="center" vertical="center"/>
      <protection locked="0"/>
    </xf>
    <xf numFmtId="14" fontId="12" fillId="0" borderId="11" xfId="2" applyNumberFormat="1" applyFont="1" applyBorder="1" applyAlignment="1" applyProtection="1">
      <alignment horizontal="center" vertical="center"/>
      <protection locked="0"/>
    </xf>
    <xf numFmtId="0" fontId="44" fillId="2" borderId="12" xfId="2" applyFont="1" applyFill="1" applyBorder="1" applyAlignment="1">
      <alignment horizontal="center" vertical="center" textRotation="255"/>
    </xf>
    <xf numFmtId="0" fontId="44" fillId="2" borderId="4" xfId="2" applyFont="1" applyFill="1" applyBorder="1" applyAlignment="1">
      <alignment horizontal="center" vertical="center" textRotation="255"/>
    </xf>
    <xf numFmtId="0" fontId="44" fillId="2" borderId="9" xfId="2" applyFont="1" applyFill="1" applyBorder="1" applyAlignment="1">
      <alignment horizontal="center" vertical="center" textRotation="255"/>
    </xf>
    <xf numFmtId="0" fontId="44" fillId="2" borderId="11" xfId="2" applyFont="1" applyFill="1" applyBorder="1" applyAlignment="1">
      <alignment horizontal="center" vertical="center" textRotation="255"/>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44" fillId="2" borderId="14" xfId="2" applyFont="1" applyFill="1" applyBorder="1" applyAlignment="1">
      <alignment horizontal="center" vertical="center" textRotation="255" shrinkToFit="1"/>
    </xf>
    <xf numFmtId="0" fontId="44" fillId="2" borderId="15" xfId="2" applyFont="1" applyFill="1" applyBorder="1" applyAlignment="1">
      <alignment horizontal="center" vertical="center" textRotation="255" shrinkToFit="1"/>
    </xf>
    <xf numFmtId="0" fontId="44" fillId="2" borderId="13" xfId="2" applyFont="1" applyFill="1" applyBorder="1" applyAlignment="1">
      <alignment horizontal="center" vertical="center" textRotation="255" shrinkToFit="1"/>
    </xf>
    <xf numFmtId="0" fontId="44" fillId="0" borderId="1" xfId="2" applyFont="1" applyBorder="1" applyAlignment="1" applyProtection="1">
      <alignment horizontal="center" vertical="center" shrinkToFit="1"/>
      <protection locked="0"/>
    </xf>
    <xf numFmtId="0" fontId="44" fillId="2" borderId="6" xfId="2" applyFont="1" applyFill="1" applyBorder="1" applyAlignment="1">
      <alignment horizontal="center" vertical="center"/>
    </xf>
    <xf numFmtId="0" fontId="44" fillId="2" borderId="2" xfId="2" applyFont="1" applyFill="1" applyBorder="1" applyAlignment="1" applyProtection="1">
      <alignment horizontal="center" vertical="center"/>
      <protection locked="0"/>
    </xf>
    <xf numFmtId="0" fontId="44" fillId="2" borderId="3" xfId="2" applyFont="1" applyFill="1" applyBorder="1" applyAlignment="1" applyProtection="1">
      <alignment horizontal="center" vertical="center"/>
      <protection locked="0"/>
    </xf>
    <xf numFmtId="0" fontId="44" fillId="2" borderId="12" xfId="2" applyFont="1" applyFill="1" applyBorder="1" applyAlignment="1">
      <alignment horizontal="center" vertical="center" shrinkToFit="1"/>
    </xf>
    <xf numFmtId="193" fontId="12" fillId="0" borderId="15" xfId="2" applyNumberFormat="1" applyFont="1" applyBorder="1" applyAlignment="1" applyProtection="1">
      <alignment horizontal="center" vertical="center"/>
      <protection locked="0"/>
    </xf>
    <xf numFmtId="0" fontId="12" fillId="0" borderId="2"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44" fillId="2" borderId="6" xfId="2" applyFont="1" applyFill="1" applyBorder="1" applyAlignment="1">
      <alignment horizontal="center" vertical="center" textRotation="255"/>
    </xf>
    <xf numFmtId="0" fontId="44" fillId="2" borderId="5" xfId="2" applyFont="1" applyFill="1" applyBorder="1" applyAlignment="1">
      <alignment horizontal="center" vertical="center" textRotation="255"/>
    </xf>
    <xf numFmtId="0" fontId="12" fillId="0" borderId="13" xfId="2" applyFont="1" applyBorder="1" applyAlignment="1" applyProtection="1">
      <alignment horizontal="center" vertical="center"/>
      <protection locked="0"/>
    </xf>
    <xf numFmtId="0" fontId="44" fillId="0" borderId="14" xfId="2" applyFont="1" applyBorder="1" applyAlignment="1" applyProtection="1">
      <alignment horizontal="center" vertical="center"/>
      <protection locked="0"/>
    </xf>
    <xf numFmtId="0" fontId="44" fillId="2" borderId="7" xfId="2" applyFont="1" applyFill="1" applyBorder="1" applyAlignment="1">
      <alignment horizontal="center" vertical="center"/>
    </xf>
    <xf numFmtId="0" fontId="44" fillId="2" borderId="5" xfId="2" applyFont="1" applyFill="1" applyBorder="1" applyAlignment="1">
      <alignment horizontal="center" vertical="center"/>
    </xf>
    <xf numFmtId="0" fontId="44" fillId="2" borderId="2" xfId="2" applyFont="1" applyFill="1" applyBorder="1" applyAlignment="1">
      <alignment horizontal="center" vertical="center" justifyLastLine="1" shrinkToFit="1"/>
    </xf>
    <xf numFmtId="0" fontId="44" fillId="2" borderId="3" xfId="2" applyFont="1" applyFill="1" applyBorder="1" applyAlignment="1">
      <alignment horizontal="center" vertical="center" justifyLastLine="1" shrinkToFit="1"/>
    </xf>
    <xf numFmtId="0" fontId="44" fillId="2" borderId="8" xfId="2" applyFont="1" applyFill="1" applyBorder="1" applyAlignment="1">
      <alignment horizontal="center" vertical="center" justifyLastLine="1" shrinkToFit="1"/>
    </xf>
    <xf numFmtId="0" fontId="44" fillId="2" borderId="13" xfId="2" applyFont="1" applyFill="1" applyBorder="1" applyAlignment="1">
      <alignment horizontal="center" vertical="center" textRotation="255"/>
    </xf>
    <xf numFmtId="194" fontId="12" fillId="0" borderId="2" xfId="2" applyNumberFormat="1" applyFont="1" applyBorder="1" applyAlignment="1" applyProtection="1">
      <alignment horizontal="center" vertical="center"/>
      <protection locked="0"/>
    </xf>
    <xf numFmtId="194" fontId="12" fillId="0" borderId="3" xfId="2" applyNumberFormat="1" applyFont="1" applyBorder="1" applyAlignment="1" applyProtection="1">
      <alignment horizontal="center" vertical="center"/>
      <protection locked="0"/>
    </xf>
    <xf numFmtId="0" fontId="44" fillId="0" borderId="2" xfId="2" applyFont="1" applyBorder="1" applyAlignment="1" applyProtection="1">
      <alignment horizontal="center" vertical="center" shrinkToFit="1"/>
      <protection locked="0"/>
    </xf>
    <xf numFmtId="0" fontId="44" fillId="0" borderId="8" xfId="2" applyFont="1" applyBorder="1" applyAlignment="1" applyProtection="1">
      <alignment horizontal="center" vertical="center" shrinkToFit="1"/>
      <protection locked="0"/>
    </xf>
    <xf numFmtId="195" fontId="12" fillId="0" borderId="1" xfId="2" applyNumberFormat="1" applyFont="1" applyBorder="1" applyAlignment="1" applyProtection="1">
      <alignment horizontal="center" vertical="center"/>
      <protection locked="0"/>
    </xf>
    <xf numFmtId="0" fontId="44" fillId="0" borderId="8" xfId="2" applyFont="1" applyBorder="1" applyAlignment="1">
      <alignment horizontal="center" vertical="center" shrinkToFit="1"/>
    </xf>
    <xf numFmtId="196" fontId="12" fillId="0" borderId="1" xfId="2" applyNumberFormat="1" applyFont="1" applyBorder="1" applyAlignment="1" applyProtection="1">
      <alignment horizontal="center" vertical="center"/>
      <protection locked="0"/>
    </xf>
    <xf numFmtId="197" fontId="44" fillId="0" borderId="2" xfId="2" applyNumberFormat="1" applyFont="1" applyBorder="1" applyAlignment="1" applyProtection="1">
      <alignment horizontal="center" vertical="center"/>
      <protection locked="0"/>
    </xf>
    <xf numFmtId="197" fontId="44" fillId="0" borderId="8" xfId="2" applyNumberFormat="1" applyFont="1" applyBorder="1" applyAlignment="1" applyProtection="1">
      <alignment horizontal="center" vertical="center"/>
      <protection locked="0"/>
    </xf>
    <xf numFmtId="0" fontId="44" fillId="0" borderId="2" xfId="2" applyFont="1" applyBorder="1" applyAlignment="1" applyProtection="1">
      <alignment horizontal="center" vertical="center"/>
      <protection locked="0"/>
    </xf>
    <xf numFmtId="0" fontId="44" fillId="0" borderId="8" xfId="2" applyFont="1" applyBorder="1" applyAlignment="1" applyProtection="1">
      <alignment horizontal="center" vertical="center"/>
      <protection locked="0"/>
    </xf>
    <xf numFmtId="0" fontId="44" fillId="2" borderId="6" xfId="2" applyFont="1" applyFill="1" applyBorder="1" applyAlignment="1">
      <alignment horizontal="center" vertical="center" textRotation="255" wrapText="1" shrinkToFit="1"/>
    </xf>
    <xf numFmtId="0" fontId="44" fillId="2" borderId="5" xfId="2" applyFont="1" applyFill="1" applyBorder="1" applyAlignment="1">
      <alignment horizontal="center" vertical="center" textRotation="255" shrinkToFit="1"/>
    </xf>
    <xf numFmtId="0" fontId="44" fillId="2" borderId="12" xfId="2" applyFont="1" applyFill="1" applyBorder="1" applyAlignment="1">
      <alignment horizontal="center" vertical="center" textRotation="255" shrinkToFit="1"/>
    </xf>
    <xf numFmtId="0" fontId="44" fillId="2" borderId="4" xfId="2" applyFont="1" applyFill="1" applyBorder="1" applyAlignment="1">
      <alignment horizontal="center" vertical="center" textRotation="255" shrinkToFit="1"/>
    </xf>
    <xf numFmtId="0" fontId="44" fillId="2" borderId="9" xfId="2" applyFont="1" applyFill="1" applyBorder="1" applyAlignment="1">
      <alignment horizontal="center" vertical="center" textRotation="255" shrinkToFit="1"/>
    </xf>
    <xf numFmtId="0" fontId="44" fillId="2" borderId="11" xfId="2" applyFont="1" applyFill="1" applyBorder="1" applyAlignment="1">
      <alignment horizontal="center" vertical="center" textRotation="255" shrinkToFit="1"/>
    </xf>
    <xf numFmtId="197" fontId="12" fillId="0" borderId="2" xfId="2" applyNumberFormat="1" applyFont="1" applyBorder="1" applyAlignment="1" applyProtection="1">
      <alignment horizontal="center" vertical="center"/>
      <protection locked="0"/>
    </xf>
    <xf numFmtId="197" fontId="12" fillId="0" borderId="8" xfId="2" applyNumberFormat="1" applyFont="1" applyBorder="1" applyAlignment="1" applyProtection="1">
      <alignment horizontal="center" vertical="center"/>
      <protection locked="0"/>
    </xf>
    <xf numFmtId="0" fontId="44" fillId="0" borderId="3" xfId="2" applyFont="1" applyBorder="1" applyAlignment="1" applyProtection="1">
      <alignment horizontal="center" vertical="center"/>
      <protection locked="0"/>
    </xf>
    <xf numFmtId="0" fontId="44" fillId="0" borderId="2" xfId="2" applyFont="1" applyBorder="1" applyAlignment="1">
      <alignment horizontal="center" vertical="center"/>
    </xf>
    <xf numFmtId="0" fontId="44" fillId="0" borderId="3" xfId="2" applyFont="1" applyBorder="1" applyAlignment="1">
      <alignment horizontal="center" vertical="center"/>
    </xf>
    <xf numFmtId="0" fontId="44" fillId="0" borderId="8" xfId="2" applyFont="1" applyBorder="1" applyAlignment="1">
      <alignment horizontal="center" vertical="center"/>
    </xf>
    <xf numFmtId="0" fontId="39" fillId="0" borderId="10" xfId="2" applyFont="1" applyBorder="1" applyAlignment="1">
      <alignment horizontal="left" vertical="center"/>
    </xf>
    <xf numFmtId="0" fontId="8" fillId="2" borderId="14"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8" fillId="2" borderId="1" xfId="2" applyFont="1" applyFill="1" applyBorder="1" applyAlignment="1">
      <alignment horizontal="center" vertical="center" shrinkToFit="1"/>
    </xf>
    <xf numFmtId="198" fontId="53" fillId="0" borderId="6" xfId="2" applyNumberFormat="1" applyFont="1" applyBorder="1" applyAlignment="1">
      <alignment horizontal="center" vertical="center" wrapText="1" shrinkToFit="1"/>
    </xf>
    <xf numFmtId="198" fontId="53" fillId="0" borderId="7" xfId="2" applyNumberFormat="1" applyFont="1" applyBorder="1" applyAlignment="1">
      <alignment horizontal="center" vertical="center" wrapText="1" shrinkToFit="1"/>
    </xf>
    <xf numFmtId="198" fontId="53" fillId="0" borderId="5" xfId="2" applyNumberFormat="1" applyFont="1" applyBorder="1" applyAlignment="1">
      <alignment horizontal="center" vertical="center" wrapText="1" shrinkToFit="1"/>
    </xf>
    <xf numFmtId="198" fontId="53" fillId="0" borderId="9" xfId="2" applyNumberFormat="1" applyFont="1" applyBorder="1" applyAlignment="1">
      <alignment horizontal="center" vertical="center" wrapText="1" shrinkToFit="1"/>
    </xf>
    <xf numFmtId="198" fontId="53" fillId="0" borderId="10" xfId="2" applyNumberFormat="1" applyFont="1" applyBorder="1" applyAlignment="1">
      <alignment horizontal="center" vertical="center" wrapText="1" shrinkToFit="1"/>
    </xf>
    <xf numFmtId="198" fontId="53" fillId="0" borderId="11" xfId="2" applyNumberFormat="1" applyFont="1" applyBorder="1" applyAlignment="1">
      <alignment horizontal="center" vertical="center" wrapText="1" shrinkToFit="1"/>
    </xf>
    <xf numFmtId="0" fontId="8" fillId="2" borderId="1" xfId="2" applyFont="1" applyFill="1" applyBorder="1" applyAlignment="1">
      <alignment horizontal="center" vertical="center" wrapText="1" shrinkToFit="1"/>
    </xf>
    <xf numFmtId="179" fontId="8" fillId="0" borderId="1" xfId="2" applyNumberFormat="1" applyFont="1" applyBorder="1" applyAlignment="1">
      <alignment horizontal="center" vertical="center" wrapText="1" shrinkToFit="1"/>
    </xf>
    <xf numFmtId="0" fontId="8" fillId="2" borderId="13"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3" xfId="19" applyFont="1" applyFill="1" applyBorder="1" applyAlignment="1">
      <alignment horizontal="center" vertical="center" wrapText="1"/>
    </xf>
    <xf numFmtId="0" fontId="8" fillId="2" borderId="15" xfId="19"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19" quotePrefix="1" applyFont="1" applyFill="1" applyBorder="1" applyAlignment="1">
      <alignment horizontal="center" vertical="center" shrinkToFit="1"/>
    </xf>
    <xf numFmtId="0" fontId="8" fillId="2" borderId="5" xfId="19" quotePrefix="1" applyFont="1" applyFill="1" applyBorder="1" applyAlignment="1">
      <alignment horizontal="center" vertical="center" shrinkToFit="1"/>
    </xf>
    <xf numFmtId="0" fontId="8" fillId="2" borderId="9" xfId="19" quotePrefix="1" applyFont="1" applyFill="1" applyBorder="1" applyAlignment="1">
      <alignment horizontal="center" vertical="center" shrinkToFit="1"/>
    </xf>
    <xf numFmtId="0" fontId="8" fillId="2" borderId="11" xfId="19" quotePrefix="1" applyFont="1" applyFill="1" applyBorder="1" applyAlignment="1">
      <alignment horizontal="center" vertical="center" shrinkToFit="1"/>
    </xf>
    <xf numFmtId="0" fontId="8" fillId="2" borderId="6" xfId="19" applyFont="1" applyFill="1" applyBorder="1" applyAlignment="1">
      <alignment horizontal="center" vertical="center"/>
    </xf>
    <xf numFmtId="0" fontId="8" fillId="2" borderId="7" xfId="19" applyFont="1" applyFill="1" applyBorder="1" applyAlignment="1">
      <alignment horizontal="center" vertical="center"/>
    </xf>
    <xf numFmtId="0" fontId="8" fillId="2" borderId="5" xfId="19" applyFont="1" applyFill="1" applyBorder="1" applyAlignment="1">
      <alignment horizontal="center" vertical="center"/>
    </xf>
    <xf numFmtId="0" fontId="8" fillId="2" borderId="9" xfId="19" applyFont="1" applyFill="1" applyBorder="1" applyAlignment="1">
      <alignment horizontal="center" vertical="center"/>
    </xf>
    <xf numFmtId="0" fontId="8" fillId="2" borderId="10" xfId="19" applyFont="1" applyFill="1" applyBorder="1" applyAlignment="1">
      <alignment horizontal="center" vertical="center"/>
    </xf>
    <xf numFmtId="0" fontId="8" fillId="2" borderId="11" xfId="19"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56" fillId="2" borderId="14" xfId="2" applyFont="1" applyFill="1" applyBorder="1" applyAlignment="1" applyProtection="1">
      <alignment horizontal="center" vertical="center" wrapText="1" shrinkToFit="1"/>
      <protection locked="0"/>
    </xf>
    <xf numFmtId="0" fontId="56" fillId="2" borderId="13" xfId="2" applyFont="1" applyFill="1" applyBorder="1" applyAlignment="1" applyProtection="1">
      <alignment horizontal="center" vertical="center" wrapText="1" shrinkToFit="1"/>
      <protection locked="0"/>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55" fillId="2" borderId="1" xfId="2" applyFont="1" applyFill="1" applyBorder="1" applyAlignment="1" applyProtection="1">
      <alignment horizontal="center" vertical="center" wrapText="1"/>
      <protection locked="0"/>
    </xf>
    <xf numFmtId="0" fontId="55" fillId="2" borderId="1"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55" fillId="2" borderId="14" xfId="2" applyFont="1" applyFill="1" applyBorder="1" applyAlignment="1" applyProtection="1">
      <alignment horizontal="center" vertical="center" wrapText="1" shrinkToFit="1"/>
      <protection locked="0"/>
    </xf>
    <xf numFmtId="0" fontId="55" fillId="2" borderId="13" xfId="2" applyFont="1" applyFill="1" applyBorder="1" applyAlignment="1" applyProtection="1">
      <alignment horizontal="center" vertical="center" wrapText="1" shrinkToFit="1"/>
      <protection locked="0"/>
    </xf>
    <xf numFmtId="0" fontId="8" fillId="2" borderId="6" xfId="19" applyFont="1" applyFill="1" applyBorder="1" applyAlignment="1">
      <alignment horizontal="center" vertical="center" shrinkToFit="1"/>
    </xf>
    <xf numFmtId="0" fontId="8" fillId="2" borderId="7" xfId="19" applyFont="1" applyFill="1" applyBorder="1" applyAlignment="1">
      <alignment horizontal="center" vertical="center" shrinkToFit="1"/>
    </xf>
    <xf numFmtId="0" fontId="8" fillId="2" borderId="5" xfId="19" applyFont="1" applyFill="1" applyBorder="1" applyAlignment="1">
      <alignment horizontal="center" vertical="center" shrinkToFit="1"/>
    </xf>
    <xf numFmtId="0" fontId="8" fillId="2" borderId="9" xfId="19" applyFont="1" applyFill="1" applyBorder="1" applyAlignment="1">
      <alignment horizontal="center" vertical="center" shrinkToFit="1"/>
    </xf>
    <xf numFmtId="0" fontId="8" fillId="2" borderId="10" xfId="19" applyFont="1" applyFill="1" applyBorder="1" applyAlignment="1">
      <alignment horizontal="center" vertical="center" shrinkToFit="1"/>
    </xf>
    <xf numFmtId="0" fontId="8" fillId="2" borderId="11" xfId="19" applyFont="1" applyFill="1" applyBorder="1" applyAlignment="1">
      <alignment horizontal="center" vertical="center" shrinkToFit="1"/>
    </xf>
    <xf numFmtId="0" fontId="8" fillId="2" borderId="10" xfId="2" applyFont="1" applyFill="1" applyBorder="1" applyAlignment="1">
      <alignment horizontal="center" vertical="center" wrapText="1"/>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4" fillId="0" borderId="1" xfId="19" applyBorder="1" applyAlignment="1">
      <alignment horizontal="center" vertical="center" shrinkToFit="1"/>
    </xf>
    <xf numFmtId="0" fontId="14" fillId="0" borderId="1" xfId="2" applyBorder="1" applyAlignment="1">
      <alignment horizontal="center" vertical="center" shrinkToFit="1"/>
    </xf>
    <xf numFmtId="0" fontId="14" fillId="0" borderId="2" xfId="19" applyBorder="1" applyAlignment="1">
      <alignment horizontal="center" vertical="center" shrinkToFit="1"/>
    </xf>
    <xf numFmtId="0" fontId="14" fillId="0" borderId="8" xfId="2" applyBorder="1" applyAlignment="1">
      <alignment horizontal="center" vertical="center" shrinkToFit="1"/>
    </xf>
    <xf numFmtId="0" fontId="14" fillId="0" borderId="2" xfId="19" applyBorder="1" applyAlignment="1">
      <alignment horizontal="center" vertical="center"/>
    </xf>
    <xf numFmtId="0" fontId="14" fillId="0" borderId="8" xfId="19" applyBorder="1" applyAlignment="1">
      <alignment horizontal="center" vertical="center"/>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55" fillId="2" borderId="14" xfId="2" applyFont="1" applyFill="1" applyBorder="1" applyAlignment="1" applyProtection="1">
      <alignment horizontal="center" vertical="center" wrapText="1"/>
      <protection locked="0"/>
    </xf>
    <xf numFmtId="0" fontId="55" fillId="2" borderId="13" xfId="2" applyFont="1" applyFill="1" applyBorder="1" applyAlignment="1" applyProtection="1">
      <alignment horizontal="center" vertical="center" wrapText="1"/>
      <protection locked="0"/>
    </xf>
    <xf numFmtId="0" fontId="18" fillId="0" borderId="1" xfId="19" applyFont="1" applyBorder="1" applyAlignment="1">
      <alignment horizontal="center" vertical="center" shrinkToFi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4" fillId="0" borderId="8" xfId="19"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21"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8" fontId="32" fillId="0" borderId="6" xfId="2" applyNumberFormat="1" applyFont="1" applyBorder="1" applyAlignment="1">
      <alignment horizontal="center" vertical="center" wrapText="1" shrinkToFit="1"/>
    </xf>
    <xf numFmtId="198" fontId="32" fillId="0" borderId="7" xfId="2" applyNumberFormat="1" applyFont="1" applyBorder="1" applyAlignment="1">
      <alignment horizontal="center" vertical="center" wrapText="1" shrinkToFit="1"/>
    </xf>
    <xf numFmtId="198" fontId="32" fillId="0" borderId="5" xfId="2" applyNumberFormat="1" applyFont="1" applyBorder="1" applyAlignment="1">
      <alignment horizontal="center" vertical="center" wrapText="1" shrinkToFit="1"/>
    </xf>
    <xf numFmtId="198" fontId="32" fillId="0" borderId="9" xfId="2" applyNumberFormat="1" applyFont="1" applyBorder="1" applyAlignment="1">
      <alignment horizontal="center" vertical="center" wrapText="1" shrinkToFit="1"/>
    </xf>
    <xf numFmtId="198" fontId="32" fillId="0" borderId="10" xfId="2" applyNumberFormat="1" applyFont="1" applyBorder="1" applyAlignment="1">
      <alignment horizontal="center" vertical="center" wrapText="1" shrinkToFit="1"/>
    </xf>
    <xf numFmtId="198" fontId="3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9" fontId="44" fillId="3" borderId="2" xfId="2" applyNumberFormat="1" applyFont="1" applyFill="1" applyBorder="1" applyAlignment="1">
      <alignment horizontal="center" vertical="center" shrinkToFit="1"/>
    </xf>
    <xf numFmtId="179" fontId="44" fillId="3" borderId="3" xfId="2" applyNumberFormat="1" applyFont="1" applyFill="1" applyBorder="1" applyAlignment="1">
      <alignment horizontal="center" vertical="center" shrinkToFit="1"/>
    </xf>
    <xf numFmtId="179" fontId="44" fillId="3" borderId="8" xfId="2" applyNumberFormat="1" applyFont="1" applyFill="1" applyBorder="1" applyAlignment="1">
      <alignment horizontal="center" vertical="center" shrinkToFit="1"/>
    </xf>
    <xf numFmtId="49" fontId="44" fillId="0" borderId="1" xfId="2" applyNumberFormat="1" applyFont="1" applyBorder="1" applyAlignment="1">
      <alignment horizontal="center" vertical="center"/>
    </xf>
    <xf numFmtId="0" fontId="44" fillId="0" borderId="6" xfId="2" applyFont="1" applyBorder="1" applyAlignment="1">
      <alignment horizontal="center" vertical="center" shrinkToFit="1"/>
    </xf>
    <xf numFmtId="0" fontId="44" fillId="0" borderId="7" xfId="2" applyFont="1" applyBorder="1" applyAlignment="1">
      <alignment horizontal="center" vertical="center" shrinkToFit="1"/>
    </xf>
    <xf numFmtId="0" fontId="44" fillId="0" borderId="5" xfId="2" applyFont="1" applyBorder="1" applyAlignment="1">
      <alignment horizontal="center" vertical="center" shrinkToFit="1"/>
    </xf>
    <xf numFmtId="0" fontId="44" fillId="0" borderId="9" xfId="2" applyFont="1" applyBorder="1" applyAlignment="1">
      <alignment horizontal="center" vertical="center" shrinkToFit="1"/>
    </xf>
    <xf numFmtId="0" fontId="44" fillId="0" borderId="10" xfId="2" applyFont="1" applyBorder="1" applyAlignment="1">
      <alignment horizontal="center" vertical="center" shrinkToFit="1"/>
    </xf>
    <xf numFmtId="0" fontId="44" fillId="0" borderId="11" xfId="2" applyFont="1" applyBorder="1" applyAlignment="1">
      <alignment horizontal="center" vertical="center" shrinkToFit="1"/>
    </xf>
    <xf numFmtId="0" fontId="44" fillId="0" borderId="7" xfId="2" applyFont="1" applyBorder="1" applyAlignment="1">
      <alignment horizontal="center" vertical="center" wrapText="1" shrinkToFit="1"/>
    </xf>
    <xf numFmtId="176" fontId="44" fillId="2" borderId="14" xfId="2" applyNumberFormat="1" applyFont="1" applyFill="1" applyBorder="1" applyAlignment="1">
      <alignment horizontal="center" vertical="center" shrinkToFit="1"/>
    </xf>
    <xf numFmtId="176" fontId="44" fillId="2" borderId="13" xfId="2" applyNumberFormat="1" applyFont="1" applyFill="1" applyBorder="1" applyAlignment="1">
      <alignment horizontal="center" vertical="center" shrinkToFit="1"/>
    </xf>
    <xf numFmtId="200" fontId="44" fillId="0" borderId="2" xfId="2" applyNumberFormat="1" applyFont="1" applyBorder="1" applyAlignment="1">
      <alignment horizontal="right" vertical="center" shrinkToFit="1"/>
    </xf>
    <xf numFmtId="200" fontId="44" fillId="0" borderId="3" xfId="2" applyNumberFormat="1" applyFont="1" applyBorder="1" applyAlignment="1">
      <alignment horizontal="right" vertical="center" shrinkToFit="1"/>
    </xf>
    <xf numFmtId="200" fontId="44" fillId="0" borderId="8" xfId="2" applyNumberFormat="1" applyFont="1" applyBorder="1" applyAlignment="1">
      <alignment horizontal="right" vertical="center" shrinkToFit="1"/>
    </xf>
    <xf numFmtId="0" fontId="44" fillId="2" borderId="6" xfId="2" applyFont="1" applyFill="1" applyBorder="1" applyAlignment="1" applyProtection="1">
      <alignment horizontal="center" vertical="center"/>
      <protection locked="0"/>
    </xf>
    <xf numFmtId="0" fontId="44" fillId="2" borderId="9" xfId="2" applyFont="1" applyFill="1" applyBorder="1" applyAlignment="1" applyProtection="1">
      <alignment horizontal="center" vertical="center"/>
      <protection locked="0"/>
    </xf>
    <xf numFmtId="0" fontId="44" fillId="0" borderId="14" xfId="2" applyFont="1" applyBorder="1" applyAlignment="1">
      <alignment horizontal="center" vertical="center" shrinkToFit="1"/>
    </xf>
    <xf numFmtId="0" fontId="44" fillId="0" borderId="13" xfId="2" applyFont="1" applyBorder="1" applyAlignment="1">
      <alignment horizontal="center" vertical="center" shrinkToFit="1"/>
    </xf>
    <xf numFmtId="0" fontId="44" fillId="2" borderId="5" xfId="2" applyFont="1" applyFill="1" applyBorder="1" applyAlignment="1">
      <alignment horizontal="center" vertical="center" wrapText="1" shrinkToFit="1"/>
    </xf>
    <xf numFmtId="0" fontId="44" fillId="2" borderId="6" xfId="2" applyFont="1" applyFill="1" applyBorder="1" applyAlignment="1">
      <alignment horizontal="center" vertical="center" wrapText="1" shrinkToFit="1"/>
    </xf>
    <xf numFmtId="0" fontId="44" fillId="2" borderId="12" xfId="2" applyFont="1" applyFill="1" applyBorder="1" applyAlignment="1">
      <alignment horizontal="center" vertical="center" wrapText="1" shrinkToFit="1"/>
    </xf>
    <xf numFmtId="0" fontId="44" fillId="2" borderId="4" xfId="2" applyFont="1" applyFill="1" applyBorder="1" applyAlignment="1">
      <alignment horizontal="center" vertical="center" wrapText="1" shrinkToFit="1"/>
    </xf>
    <xf numFmtId="0" fontId="44" fillId="2" borderId="9" xfId="2" applyFont="1" applyFill="1" applyBorder="1" applyAlignment="1">
      <alignment horizontal="center" vertical="center" wrapText="1" shrinkToFit="1"/>
    </xf>
    <xf numFmtId="0" fontId="44" fillId="2" borderId="11" xfId="2" applyFont="1" applyFill="1" applyBorder="1" applyAlignment="1">
      <alignment horizontal="center" vertical="center" wrapText="1" shrinkToFit="1"/>
    </xf>
    <xf numFmtId="0" fontId="44" fillId="0" borderId="6" xfId="2" applyFont="1" applyBorder="1" applyAlignment="1" applyProtection="1">
      <alignment horizontal="center" vertical="center"/>
      <protection locked="0"/>
    </xf>
    <xf numFmtId="0" fontId="44" fillId="0" borderId="5" xfId="2" applyFont="1" applyBorder="1" applyAlignment="1" applyProtection="1">
      <alignment horizontal="center" vertical="center"/>
      <protection locked="0"/>
    </xf>
    <xf numFmtId="0" fontId="44" fillId="0" borderId="12" xfId="2" applyFont="1" applyBorder="1" applyAlignment="1" applyProtection="1">
      <alignment horizontal="center" vertical="center"/>
      <protection locked="0"/>
    </xf>
    <xf numFmtId="0" fontId="44" fillId="0" borderId="4" xfId="2" applyFont="1" applyBorder="1" applyAlignment="1" applyProtection="1">
      <alignment horizontal="center" vertical="center"/>
      <protection locked="0"/>
    </xf>
    <xf numFmtId="0" fontId="44" fillId="2" borderId="14" xfId="2" applyFont="1" applyFill="1" applyBorder="1" applyAlignment="1" applyProtection="1">
      <alignment horizontal="center" vertical="center"/>
      <protection locked="0"/>
    </xf>
    <xf numFmtId="0" fontId="44" fillId="2" borderId="13" xfId="2" applyFont="1" applyFill="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44" fillId="0" borderId="9" xfId="2" applyFont="1" applyBorder="1" applyAlignment="1" applyProtection="1">
      <alignment horizontal="center" vertical="center"/>
      <protection locked="0"/>
    </xf>
    <xf numFmtId="0" fontId="44" fillId="0" borderId="11" xfId="2" applyFont="1" applyBorder="1" applyAlignment="1" applyProtection="1">
      <alignment horizontal="center" vertical="center"/>
      <protection locked="0"/>
    </xf>
    <xf numFmtId="0" fontId="44" fillId="0" borderId="12" xfId="2" applyFont="1" applyBorder="1" applyAlignment="1">
      <alignment vertical="center" wrapText="1" shrinkToFit="1"/>
    </xf>
    <xf numFmtId="0" fontId="44" fillId="0" borderId="0" xfId="2" applyFont="1" applyAlignment="1">
      <alignment vertical="center" wrapText="1" shrinkToFit="1"/>
    </xf>
    <xf numFmtId="0" fontId="44" fillId="0" borderId="4" xfId="2" applyFont="1" applyBorder="1" applyAlignment="1">
      <alignment vertical="center" wrapText="1" shrinkToFit="1"/>
    </xf>
    <xf numFmtId="0" fontId="47" fillId="0" borderId="10" xfId="2" applyFont="1" applyBorder="1" applyAlignment="1" applyProtection="1">
      <alignment horizontal="left" vertical="top" wrapText="1"/>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4" fillId="2" borderId="1" xfId="2" applyFont="1" applyFill="1" applyBorder="1" applyAlignment="1">
      <alignment horizontal="center" vertical="center" wrapText="1"/>
    </xf>
    <xf numFmtId="0" fontId="45" fillId="0" borderId="1" xfId="2" applyFont="1" applyBorder="1" applyAlignment="1" applyProtection="1">
      <alignment horizontal="center" vertical="center"/>
      <protection locked="0"/>
    </xf>
    <xf numFmtId="0" fontId="44" fillId="2" borderId="14" xfId="2" applyFont="1" applyFill="1" applyBorder="1" applyAlignment="1">
      <alignment horizontal="center" vertical="center" wrapText="1" shrinkToFit="1"/>
    </xf>
    <xf numFmtId="0" fontId="44" fillId="2" borderId="15" xfId="2" applyFont="1" applyFill="1" applyBorder="1" applyAlignment="1">
      <alignment horizontal="center" vertical="center" wrapText="1" shrinkToFit="1"/>
    </xf>
    <xf numFmtId="0" fontId="44" fillId="2" borderId="13" xfId="2" applyFont="1" applyFill="1" applyBorder="1" applyAlignment="1">
      <alignment horizontal="center" vertical="center" wrapText="1" shrinkToFit="1"/>
    </xf>
    <xf numFmtId="0" fontId="21" fillId="0" borderId="10" xfId="2" applyFont="1" applyBorder="1" applyAlignment="1">
      <alignment horizontal="left" vertical="center"/>
    </xf>
    <xf numFmtId="0" fontId="12" fillId="0" borderId="14" xfId="2" applyFont="1" applyBorder="1" applyAlignment="1">
      <alignment horizontal="left" vertical="center"/>
    </xf>
    <xf numFmtId="0" fontId="12" fillId="2" borderId="2" xfId="2" applyFont="1" applyFill="1" applyBorder="1" applyAlignment="1">
      <alignment horizontal="center" vertical="center"/>
    </xf>
    <xf numFmtId="0" fontId="12" fillId="2" borderId="8" xfId="2" applyFont="1" applyFill="1" applyBorder="1" applyAlignment="1">
      <alignment horizontal="center" vertical="center"/>
    </xf>
    <xf numFmtId="0" fontId="12" fillId="2" borderId="14" xfId="2" applyFont="1" applyFill="1" applyBorder="1" applyAlignment="1">
      <alignment horizontal="center" vertical="center" shrinkToFit="1"/>
    </xf>
    <xf numFmtId="0" fontId="12" fillId="2" borderId="13" xfId="2" applyFont="1" applyFill="1" applyBorder="1" applyAlignment="1">
      <alignment horizontal="center" vertical="center" shrinkToFit="1"/>
    </xf>
    <xf numFmtId="0" fontId="12" fillId="0" borderId="7" xfId="2" applyFont="1" applyBorder="1" applyAlignment="1">
      <alignment horizontal="center" vertical="center" wrapText="1" shrinkToFit="1"/>
    </xf>
    <xf numFmtId="0" fontId="18" fillId="0" borderId="5"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8" fillId="0" borderId="9" xfId="0" applyFont="1" applyBorder="1" applyAlignment="1">
      <alignment horizontal="center" vertical="center"/>
    </xf>
    <xf numFmtId="0" fontId="18" fillId="0" borderId="11" xfId="0" applyFont="1" applyBorder="1" applyAlignment="1">
      <alignment horizontal="center" vertical="center"/>
    </xf>
    <xf numFmtId="0" fontId="12" fillId="2" borderId="14" xfId="2" applyFont="1" applyFill="1" applyBorder="1" applyAlignment="1">
      <alignment horizontal="center" vertical="center" wrapText="1"/>
    </xf>
    <xf numFmtId="0" fontId="12" fillId="2" borderId="15" xfId="2" applyFont="1" applyFill="1" applyBorder="1" applyAlignment="1">
      <alignment horizontal="center" vertical="center" wrapText="1"/>
    </xf>
    <xf numFmtId="0" fontId="12" fillId="2" borderId="13" xfId="2"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29" fillId="2" borderId="1" xfId="2" applyFont="1" applyFill="1" applyBorder="1" applyAlignment="1">
      <alignment horizontal="center" vertical="center"/>
    </xf>
    <xf numFmtId="0" fontId="29" fillId="2" borderId="1" xfId="2" applyFont="1" applyFill="1" applyBorder="1" applyAlignment="1">
      <alignment horizontal="center" vertical="center" wrapText="1" shrinkToFit="1"/>
    </xf>
    <xf numFmtId="0" fontId="12" fillId="0" borderId="13" xfId="2" applyFont="1" applyBorder="1" applyAlignment="1">
      <alignment horizontal="left" vertical="center"/>
    </xf>
    <xf numFmtId="0" fontId="12" fillId="2" borderId="2" xfId="2" applyFont="1" applyFill="1" applyBorder="1" applyAlignment="1">
      <alignment horizontal="center" vertical="center" wrapText="1"/>
    </xf>
    <xf numFmtId="0" fontId="12" fillId="2" borderId="8" xfId="2" applyFont="1" applyFill="1" applyBorder="1" applyAlignment="1">
      <alignment horizontal="center" vertical="center" wrapTex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2" borderId="13" xfId="2" applyFont="1" applyFill="1" applyBorder="1" applyAlignment="1">
      <alignment horizontal="center" vertical="center"/>
    </xf>
    <xf numFmtId="0" fontId="12" fillId="2" borderId="6" xfId="2" applyFont="1" applyFill="1" applyBorder="1" applyAlignment="1">
      <alignment horizontal="center" vertical="center" wrapText="1"/>
    </xf>
    <xf numFmtId="0" fontId="12" fillId="2" borderId="5" xfId="2" applyFont="1" applyFill="1" applyBorder="1" applyAlignment="1">
      <alignment horizontal="center" vertical="center" wrapText="1"/>
    </xf>
    <xf numFmtId="0" fontId="12" fillId="2" borderId="9" xfId="2" applyFont="1" applyFill="1" applyBorder="1" applyAlignment="1">
      <alignment horizontal="center" vertical="center" wrapText="1"/>
    </xf>
    <xf numFmtId="0" fontId="12" fillId="2" borderId="11" xfId="2" applyFont="1" applyFill="1" applyBorder="1" applyAlignment="1">
      <alignment horizontal="center" vertical="center" wrapText="1"/>
    </xf>
    <xf numFmtId="0" fontId="12" fillId="2" borderId="1" xfId="2" applyFont="1" applyFill="1" applyBorder="1" applyAlignment="1" applyProtection="1">
      <alignment horizontal="center" vertical="center"/>
      <protection locked="0"/>
    </xf>
    <xf numFmtId="0" fontId="12" fillId="2" borderId="1" xfId="2" applyFont="1" applyFill="1" applyBorder="1" applyAlignment="1">
      <alignment horizontal="center" vertical="center" textRotation="255"/>
    </xf>
    <xf numFmtId="0" fontId="12" fillId="0" borderId="1" xfId="2" applyFont="1" applyBorder="1" applyAlignment="1" applyProtection="1">
      <alignment horizontal="center" vertical="center" shrinkToFit="1"/>
      <protection locked="0"/>
    </xf>
    <xf numFmtId="0" fontId="43" fillId="0" borderId="1" xfId="0" applyFont="1" applyBorder="1" applyAlignment="1">
      <alignment horizontal="center" vertical="center" shrinkToFit="1"/>
    </xf>
    <xf numFmtId="0" fontId="12" fillId="2" borderId="6" xfId="2" applyFont="1" applyFill="1" applyBorder="1" applyAlignment="1" applyProtection="1">
      <alignment horizontal="center" vertical="center"/>
      <protection locked="0"/>
    </xf>
    <xf numFmtId="0" fontId="12" fillId="2" borderId="7" xfId="2" applyFont="1" applyFill="1" applyBorder="1" applyAlignment="1" applyProtection="1">
      <alignment horizontal="center" vertical="center"/>
      <protection locked="0"/>
    </xf>
    <xf numFmtId="0" fontId="12" fillId="2" borderId="5" xfId="2" applyFont="1" applyFill="1" applyBorder="1" applyAlignment="1" applyProtection="1">
      <alignment horizontal="center" vertical="center"/>
      <protection locked="0"/>
    </xf>
    <xf numFmtId="0" fontId="12" fillId="2" borderId="9" xfId="2" applyFont="1" applyFill="1" applyBorder="1" applyAlignment="1" applyProtection="1">
      <alignment horizontal="center" vertical="center"/>
      <protection locked="0"/>
    </xf>
    <xf numFmtId="0" fontId="12" fillId="2" borderId="10" xfId="2" applyFont="1" applyFill="1" applyBorder="1" applyAlignment="1" applyProtection="1">
      <alignment horizontal="center" vertical="center"/>
      <protection locked="0"/>
    </xf>
    <xf numFmtId="0" fontId="12" fillId="2" borderId="11" xfId="2" applyFont="1" applyFill="1" applyBorder="1" applyAlignment="1" applyProtection="1">
      <alignment horizontal="center" vertical="center"/>
      <protection locked="0"/>
    </xf>
    <xf numFmtId="0" fontId="12" fillId="2" borderId="7"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12" xfId="2" applyFont="1" applyFill="1" applyBorder="1" applyAlignment="1">
      <alignment horizontal="center" vertical="center" wrapText="1"/>
    </xf>
    <xf numFmtId="0" fontId="12" fillId="2" borderId="4" xfId="2" applyFont="1" applyFill="1" applyBorder="1" applyAlignment="1">
      <alignment horizontal="center" vertical="center"/>
    </xf>
    <xf numFmtId="177" fontId="12" fillId="0" borderId="2" xfId="2" applyNumberFormat="1" applyFont="1" applyBorder="1" applyAlignment="1" applyProtection="1">
      <alignment horizontal="center" vertical="center" shrinkToFit="1"/>
      <protection locked="0"/>
    </xf>
    <xf numFmtId="177" fontId="12" fillId="0" borderId="8" xfId="2" applyNumberFormat="1"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2" borderId="14"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0" borderId="6" xfId="2"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11" xfId="0" applyFont="1" applyBorder="1" applyAlignment="1">
      <alignment horizontal="center" vertical="center" shrinkToFit="1"/>
    </xf>
    <xf numFmtId="0" fontId="12" fillId="2" borderId="12" xfId="2" applyFont="1" applyFill="1" applyBorder="1" applyAlignment="1">
      <alignment horizontal="center" vertical="center"/>
    </xf>
    <xf numFmtId="0" fontId="12" fillId="2" borderId="15" xfId="2" applyFont="1" applyFill="1" applyBorder="1" applyAlignment="1">
      <alignment horizontal="center" vertical="center"/>
    </xf>
    <xf numFmtId="0" fontId="18" fillId="0" borderId="13" xfId="0" applyFont="1" applyBorder="1" applyAlignment="1">
      <alignment horizontal="center" vertical="center"/>
    </xf>
    <xf numFmtId="0" fontId="12" fillId="2" borderId="0" xfId="2" applyFont="1" applyFill="1" applyAlignment="1">
      <alignment horizontal="center" vertical="center" wrapText="1"/>
    </xf>
    <xf numFmtId="0" fontId="12" fillId="2" borderId="4" xfId="2" applyFont="1" applyFill="1" applyBorder="1" applyAlignment="1">
      <alignment horizontal="center" vertical="center" wrapText="1"/>
    </xf>
    <xf numFmtId="0" fontId="12" fillId="0" borderId="65" xfId="2" applyFont="1" applyBorder="1" applyAlignment="1" applyProtection="1">
      <alignment horizontal="center" vertical="center" shrinkToFit="1"/>
      <protection locked="0"/>
    </xf>
    <xf numFmtId="0" fontId="18" fillId="0" borderId="1" xfId="0" applyFont="1" applyBorder="1" applyAlignment="1">
      <alignment horizontal="center" vertical="center" textRotation="255"/>
    </xf>
    <xf numFmtId="0" fontId="12" fillId="2" borderId="14" xfId="2" applyFont="1" applyFill="1" applyBorder="1" applyAlignment="1">
      <alignment horizontal="center" vertical="center"/>
    </xf>
    <xf numFmtId="0" fontId="12" fillId="0" borderId="1" xfId="2" applyFont="1" applyBorder="1" applyAlignment="1">
      <alignment horizontal="left" vertical="center" shrinkToFit="1"/>
    </xf>
    <xf numFmtId="0" fontId="18" fillId="0" borderId="10" xfId="0" applyFont="1" applyBorder="1" applyAlignment="1">
      <alignment horizontal="center" vertical="center" shrinkToFit="1"/>
    </xf>
    <xf numFmtId="0" fontId="12" fillId="2" borderId="12" xfId="2" applyFont="1" applyFill="1" applyBorder="1" applyAlignment="1">
      <alignment horizontal="center" vertical="center" textRotation="255"/>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2" borderId="3" xfId="2"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176" fontId="14" fillId="0" borderId="1" xfId="2" applyNumberFormat="1" applyBorder="1" applyAlignment="1">
      <alignment horizontal="center" vertical="center" shrinkToFit="1"/>
    </xf>
    <xf numFmtId="0" fontId="14" fillId="0" borderId="2" xfId="2" applyBorder="1" applyAlignment="1">
      <alignment vertical="center"/>
    </xf>
    <xf numFmtId="0" fontId="18" fillId="0" borderId="3" xfId="0" applyFont="1" applyBorder="1">
      <alignment vertical="center"/>
    </xf>
    <xf numFmtId="0" fontId="18" fillId="0" borderId="8" xfId="0" applyFont="1" applyBorder="1">
      <alignment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14" fillId="0" borderId="1" xfId="2" applyBorder="1" applyAlignment="1">
      <alignment horizontal="center" vertical="center"/>
    </xf>
    <xf numFmtId="177" fontId="12" fillId="0" borderId="2" xfId="2" applyNumberFormat="1" applyFont="1" applyBorder="1" applyAlignment="1" applyProtection="1">
      <alignment horizontal="center" vertical="center"/>
      <protection locked="0"/>
    </xf>
    <xf numFmtId="177" fontId="12" fillId="0" borderId="8" xfId="2" applyNumberFormat="1" applyFont="1" applyBorder="1" applyAlignment="1" applyProtection="1">
      <alignment horizontal="center" vertical="center"/>
      <protection locked="0"/>
    </xf>
    <xf numFmtId="0" fontId="14" fillId="0" borderId="3" xfId="2" applyBorder="1" applyAlignment="1">
      <alignment vertical="center"/>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0" fontId="14" fillId="0" borderId="3" xfId="2" applyBorder="1" applyAlignment="1">
      <alignment horizontal="center" vertical="center"/>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1" xfId="2" applyNumberFormat="1" applyBorder="1" applyAlignment="1">
      <alignment horizontal="center" vertical="center"/>
    </xf>
    <xf numFmtId="0" fontId="15" fillId="2" borderId="1" xfId="4" applyFont="1" applyFill="1" applyBorder="1" applyAlignment="1">
      <alignment horizontal="center" vertical="center"/>
    </xf>
    <xf numFmtId="0" fontId="15" fillId="0" borderId="2" xfId="4" applyFont="1" applyBorder="1" applyAlignment="1">
      <alignment horizontal="left" vertical="center" wrapText="1" shrinkToFit="1"/>
    </xf>
    <xf numFmtId="0" fontId="15" fillId="0" borderId="3" xfId="4" applyFont="1" applyBorder="1" applyAlignment="1">
      <alignment horizontal="left" vertical="center" wrapText="1" shrinkToFit="1"/>
    </xf>
    <xf numFmtId="0" fontId="15" fillId="0" borderId="8" xfId="4" applyFont="1" applyBorder="1" applyAlignment="1">
      <alignment horizontal="left" vertical="center" wrapText="1" shrinkToFit="1"/>
    </xf>
    <xf numFmtId="0" fontId="12" fillId="0" borderId="7" xfId="2" applyFont="1" applyBorder="1" applyAlignment="1" applyProtection="1">
      <alignment vertical="center" wrapText="1"/>
      <protection locked="0"/>
    </xf>
    <xf numFmtId="0" fontId="18" fillId="0" borderId="7" xfId="11" applyFont="1" applyBorder="1" applyAlignment="1">
      <alignment vertical="center" wrapText="1"/>
    </xf>
    <xf numFmtId="0" fontId="18" fillId="0" borderId="0" xfId="11" applyFont="1" applyAlignment="1">
      <alignment vertical="center" wrapText="1"/>
    </xf>
    <xf numFmtId="0" fontId="15" fillId="2" borderId="1" xfId="4" applyFont="1" applyFill="1" applyBorder="1" applyAlignment="1">
      <alignment horizontal="center" vertical="center" shrinkToFit="1"/>
    </xf>
    <xf numFmtId="0" fontId="15" fillId="0" borderId="1" xfId="4" applyFont="1" applyBorder="1" applyAlignment="1">
      <alignment horizontal="center" vertical="center" shrinkToFit="1"/>
    </xf>
    <xf numFmtId="0" fontId="8" fillId="0" borderId="3" xfId="2" applyFont="1" applyBorder="1" applyAlignment="1" applyProtection="1">
      <alignment horizontal="center" vertical="center" shrinkToFit="1"/>
      <protection locked="0"/>
    </xf>
    <xf numFmtId="176" fontId="8" fillId="0" borderId="2" xfId="2" applyNumberFormat="1" applyFont="1" applyBorder="1" applyAlignment="1" applyProtection="1">
      <alignment horizontal="center" vertical="center" shrinkToFit="1"/>
      <protection locked="0"/>
    </xf>
    <xf numFmtId="176" fontId="8" fillId="0" borderId="3" xfId="2" applyNumberFormat="1" applyFont="1" applyBorder="1" applyAlignment="1" applyProtection="1">
      <alignment horizontal="center" vertical="center" shrinkToFit="1"/>
      <protection locked="0"/>
    </xf>
    <xf numFmtId="176" fontId="8" fillId="0" borderId="8" xfId="2" applyNumberFormat="1" applyFont="1" applyBorder="1" applyAlignment="1" applyProtection="1">
      <alignment horizontal="center" vertical="center" shrinkToFit="1"/>
      <protection locked="0"/>
    </xf>
    <xf numFmtId="0" fontId="8" fillId="0" borderId="2" xfId="2" applyFont="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15" fillId="0" borderId="2" xfId="4" applyFont="1" applyBorder="1" applyAlignment="1">
      <alignment horizontal="center" vertical="center" shrinkToFit="1"/>
    </xf>
    <xf numFmtId="0" fontId="15" fillId="0" borderId="3" xfId="4" applyFont="1" applyBorder="1" applyAlignment="1">
      <alignment horizontal="center" vertical="center" shrinkToFit="1"/>
    </xf>
    <xf numFmtId="0" fontId="15" fillId="0" borderId="8" xfId="4" applyFont="1" applyBorder="1" applyAlignment="1">
      <alignment horizontal="center" vertical="center" shrinkToFit="1"/>
    </xf>
    <xf numFmtId="0" fontId="15" fillId="2" borderId="14"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2" borderId="1" xfId="4" applyFont="1" applyFill="1" applyBorder="1" applyAlignment="1">
      <alignment horizontal="center" vertical="center" wrapText="1"/>
    </xf>
    <xf numFmtId="0" fontId="15" fillId="0" borderId="6" xfId="4" applyFont="1" applyBorder="1" applyAlignment="1">
      <alignment horizontal="left" vertical="top"/>
    </xf>
    <xf numFmtId="0" fontId="15" fillId="0" borderId="7" xfId="4" applyFont="1" applyBorder="1" applyAlignment="1">
      <alignment horizontal="left" vertical="top"/>
    </xf>
    <xf numFmtId="0" fontId="15" fillId="0" borderId="5" xfId="4" applyFont="1" applyBorder="1" applyAlignment="1">
      <alignment horizontal="left" vertical="top"/>
    </xf>
    <xf numFmtId="0" fontId="15" fillId="0" borderId="12" xfId="4" applyFont="1" applyBorder="1" applyAlignment="1">
      <alignment horizontal="left" vertical="top"/>
    </xf>
    <xf numFmtId="0" fontId="15" fillId="0" borderId="0" xfId="4" applyFont="1" applyAlignment="1">
      <alignment horizontal="left" vertical="top"/>
    </xf>
    <xf numFmtId="0" fontId="15" fillId="0" borderId="4" xfId="4" applyFont="1" applyBorder="1" applyAlignment="1">
      <alignment horizontal="left" vertical="top"/>
    </xf>
    <xf numFmtId="0" fontId="15" fillId="0" borderId="9" xfId="4" applyFont="1" applyBorder="1" applyAlignment="1">
      <alignment horizontal="left" vertical="top"/>
    </xf>
    <xf numFmtId="0" fontId="15" fillId="0" borderId="10" xfId="4" applyFont="1" applyBorder="1" applyAlignment="1">
      <alignment horizontal="left" vertical="top"/>
    </xf>
    <xf numFmtId="0" fontId="15" fillId="0" borderId="11" xfId="4" applyFont="1" applyBorder="1" applyAlignment="1">
      <alignment horizontal="left" vertical="top"/>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8" xfId="4" applyFont="1" applyFill="1" applyBorder="1" applyAlignment="1">
      <alignment horizontal="center" vertical="center"/>
    </xf>
    <xf numFmtId="0" fontId="12" fillId="2" borderId="1" xfId="2" applyFont="1" applyFill="1" applyBorder="1" applyAlignment="1">
      <alignment horizontal="center" vertical="center" shrinkToFit="1"/>
    </xf>
    <xf numFmtId="49" fontId="12" fillId="0" borderId="1" xfId="2" applyNumberFormat="1" applyFont="1" applyBorder="1" applyAlignment="1">
      <alignment horizontal="center" vertical="center" shrinkToFit="1"/>
    </xf>
    <xf numFmtId="0" fontId="12" fillId="2" borderId="6" xfId="4" applyFont="1" applyFill="1" applyBorder="1" applyAlignment="1">
      <alignment horizontal="center"/>
    </xf>
    <xf numFmtId="0" fontId="12" fillId="2" borderId="7" xfId="4" applyFont="1" applyFill="1" applyBorder="1" applyAlignment="1">
      <alignment horizontal="center"/>
    </xf>
    <xf numFmtId="0" fontId="12" fillId="0" borderId="6" xfId="4" applyFont="1" applyBorder="1" applyAlignment="1">
      <alignment horizontal="left" vertical="center" shrinkToFit="1"/>
    </xf>
    <xf numFmtId="0" fontId="12" fillId="0" borderId="7" xfId="4" applyFont="1" applyBorder="1" applyAlignment="1">
      <alignment horizontal="left" vertical="center" shrinkToFit="1"/>
    </xf>
    <xf numFmtId="0" fontId="12" fillId="0" borderId="5" xfId="4" applyFont="1" applyBorder="1" applyAlignment="1">
      <alignment horizontal="left" vertical="center" shrinkToFit="1"/>
    </xf>
    <xf numFmtId="0" fontId="12" fillId="2" borderId="2" xfId="4" applyFont="1" applyFill="1" applyBorder="1" applyAlignment="1">
      <alignment horizontal="center" vertical="center"/>
    </xf>
    <xf numFmtId="0" fontId="12" fillId="2" borderId="8"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3" xfId="4" applyFont="1" applyBorder="1" applyAlignment="1">
      <alignment horizontal="center" vertical="center" shrinkToFit="1"/>
    </xf>
    <xf numFmtId="0" fontId="12" fillId="0" borderId="8" xfId="4" applyFont="1" applyBorder="1" applyAlignment="1">
      <alignment horizontal="center" vertical="center" shrinkToFit="1"/>
    </xf>
    <xf numFmtId="0" fontId="8" fillId="0" borderId="14" xfId="2" applyFont="1" applyBorder="1" applyAlignment="1">
      <alignment horizontal="center" vertical="center" shrinkToFit="1"/>
    </xf>
    <xf numFmtId="0" fontId="18" fillId="0" borderId="9" xfId="10" applyFont="1" applyBorder="1" applyAlignment="1">
      <alignment horizontal="center" vertical="center"/>
    </xf>
    <xf numFmtId="0" fontId="18" fillId="0" borderId="11" xfId="10" applyFont="1" applyBorder="1" applyAlignment="1">
      <alignment horizontal="center" vertical="center"/>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0" fontId="18" fillId="0" borderId="9" xfId="10" applyFont="1" applyBorder="1" applyAlignment="1">
      <alignment horizontal="center" vertical="center" shrinkToFit="1"/>
    </xf>
    <xf numFmtId="0" fontId="18" fillId="0" borderId="10" xfId="10" applyFont="1" applyBorder="1" applyAlignment="1">
      <alignment horizontal="center" vertical="center" shrinkToFit="1"/>
    </xf>
    <xf numFmtId="0" fontId="18" fillId="0" borderId="11" xfId="10" applyFont="1" applyBorder="1" applyAlignment="1">
      <alignment horizontal="center" vertical="center" shrinkToFit="1"/>
    </xf>
    <xf numFmtId="0" fontId="12" fillId="2" borderId="9" xfId="4" applyFont="1" applyFill="1" applyBorder="1" applyAlignment="1">
      <alignment horizontal="center" vertical="center"/>
    </xf>
    <xf numFmtId="0" fontId="12" fillId="2" borderId="10" xfId="4" applyFont="1" applyFill="1" applyBorder="1" applyAlignment="1">
      <alignment horizontal="center" vertical="center"/>
    </xf>
    <xf numFmtId="0" fontId="12" fillId="0" borderId="9" xfId="4" applyFont="1" applyBorder="1" applyAlignment="1">
      <alignment horizontal="left" vertical="center" shrinkToFit="1"/>
    </xf>
    <xf numFmtId="0" fontId="12" fillId="0" borderId="10" xfId="4" applyFont="1" applyBorder="1" applyAlignment="1">
      <alignment horizontal="left" vertical="center" shrinkToFit="1"/>
    </xf>
    <xf numFmtId="0" fontId="12" fillId="0" borderId="11" xfId="4" applyFont="1" applyBorder="1" applyAlignment="1">
      <alignment horizontal="left" vertical="center" shrinkToFit="1"/>
    </xf>
    <xf numFmtId="0" fontId="8" fillId="0" borderId="13" xfId="2" applyFont="1" applyBorder="1" applyAlignment="1">
      <alignment horizontal="center" vertical="center" shrinkToFit="1"/>
    </xf>
    <xf numFmtId="0" fontId="12" fillId="4" borderId="6" xfId="4" applyFont="1" applyFill="1" applyBorder="1" applyAlignment="1">
      <alignment horizontal="center" vertical="center" shrinkToFit="1"/>
    </xf>
    <xf numFmtId="0" fontId="12" fillId="4" borderId="5" xfId="4" applyFont="1" applyFill="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18" fillId="0" borderId="9" xfId="1" applyNumberFormat="1" applyFont="1" applyBorder="1" applyAlignment="1">
      <alignment horizontal="center" vertical="center"/>
    </xf>
    <xf numFmtId="176" fontId="18" fillId="0" borderId="10" xfId="1" applyNumberFormat="1" applyFont="1" applyBorder="1" applyAlignment="1">
      <alignment horizontal="center" vertical="center"/>
    </xf>
    <xf numFmtId="176" fontId="18" fillId="0" borderId="11" xfId="1" applyNumberFormat="1" applyFont="1" applyBorder="1" applyAlignment="1">
      <alignment horizontal="center" vertical="center"/>
    </xf>
    <xf numFmtId="0" fontId="12" fillId="4" borderId="13" xfId="4" applyFont="1" applyFill="1" applyBorder="1" applyAlignment="1">
      <alignment horizontal="center" vertical="center"/>
    </xf>
    <xf numFmtId="0" fontId="12" fillId="0" borderId="13" xfId="4" applyFont="1" applyBorder="1" applyAlignment="1">
      <alignment vertical="center" shrinkToFit="1"/>
    </xf>
    <xf numFmtId="0" fontId="12" fillId="4" borderId="2" xfId="4" applyFont="1" applyFill="1" applyBorder="1" applyAlignment="1">
      <alignment horizontal="center" vertical="center"/>
    </xf>
    <xf numFmtId="0" fontId="12" fillId="4" borderId="3" xfId="4" applyFont="1" applyFill="1" applyBorder="1" applyAlignment="1">
      <alignment horizontal="center" vertical="center"/>
    </xf>
    <xf numFmtId="0" fontId="12" fillId="4" borderId="8" xfId="4" applyFont="1" applyFill="1" applyBorder="1" applyAlignment="1">
      <alignment horizontal="center" vertical="center"/>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4" borderId="14" xfId="4" applyFont="1" applyFill="1" applyBorder="1" applyAlignment="1">
      <alignment horizontal="center"/>
    </xf>
    <xf numFmtId="0" fontId="12" fillId="0" borderId="14" xfId="4" applyFont="1" applyBorder="1" applyAlignment="1">
      <alignment vertical="center" shrinkToFit="1"/>
    </xf>
    <xf numFmtId="0" fontId="8" fillId="4" borderId="6" xfId="2" applyFont="1" applyFill="1" applyBorder="1" applyAlignment="1">
      <alignment horizontal="center" vertical="center" shrinkToFit="1"/>
    </xf>
    <xf numFmtId="0" fontId="8" fillId="4" borderId="7" xfId="2" applyFont="1" applyFill="1" applyBorder="1" applyAlignment="1">
      <alignment horizontal="center" vertical="center" shrinkToFit="1"/>
    </xf>
    <xf numFmtId="0" fontId="8" fillId="4" borderId="5" xfId="2" applyFont="1" applyFill="1" applyBorder="1" applyAlignment="1">
      <alignment horizontal="center" vertical="center" shrinkToFit="1"/>
    </xf>
    <xf numFmtId="0" fontId="8" fillId="4" borderId="9" xfId="2" applyFont="1" applyFill="1" applyBorder="1" applyAlignment="1">
      <alignment horizontal="center" vertical="center" shrinkToFit="1"/>
    </xf>
    <xf numFmtId="0" fontId="8" fillId="4" borderId="10" xfId="2" applyFont="1" applyFill="1" applyBorder="1" applyAlignment="1">
      <alignment horizontal="center" vertical="center" shrinkToFit="1"/>
    </xf>
    <xf numFmtId="0" fontId="8" fillId="4" borderId="11" xfId="2" applyFont="1" applyFill="1" applyBorder="1" applyAlignment="1">
      <alignment horizontal="center"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0" borderId="1" xfId="4" applyFont="1" applyBorder="1" applyAlignment="1">
      <alignment horizontal="left" vertical="center" shrinkToFit="1"/>
    </xf>
    <xf numFmtId="0" fontId="12" fillId="4" borderId="1" xfId="4" applyFont="1" applyFill="1" applyBorder="1" applyAlignment="1">
      <alignment horizontal="center" vertical="center"/>
    </xf>
    <xf numFmtId="0" fontId="15" fillId="0" borderId="13" xfId="4" applyFont="1" applyBorder="1" applyAlignment="1">
      <alignment horizontal="center" vertical="center" wrapText="1"/>
    </xf>
    <xf numFmtId="0" fontId="15" fillId="0" borderId="1" xfId="4" applyFont="1" applyBorder="1" applyAlignment="1">
      <alignment horizontal="center" vertical="center" wrapText="1"/>
    </xf>
    <xf numFmtId="0" fontId="15" fillId="0" borderId="1" xfId="4" applyFont="1" applyBorder="1" applyAlignment="1">
      <alignment horizontal="center" vertical="center"/>
    </xf>
    <xf numFmtId="177" fontId="15" fillId="0" borderId="0" xfId="4" applyNumberFormat="1" applyFont="1" applyAlignment="1">
      <alignment horizontal="center" vertical="center" shrinkToFit="1"/>
    </xf>
    <xf numFmtId="177" fontId="15" fillId="0" borderId="4" xfId="4" applyNumberFormat="1" applyFont="1" applyBorder="1" applyAlignment="1">
      <alignment horizontal="center" vertical="center" shrinkToFit="1"/>
    </xf>
    <xf numFmtId="177" fontId="15" fillId="0" borderId="6" xfId="4" applyNumberFormat="1" applyFont="1" applyBorder="1" applyAlignment="1">
      <alignment horizontal="center" vertical="center" shrinkToFit="1"/>
    </xf>
    <xf numFmtId="177" fontId="15" fillId="0" borderId="7" xfId="4" applyNumberFormat="1" applyFont="1" applyBorder="1" applyAlignment="1">
      <alignment horizontal="center" vertical="center" shrinkToFit="1"/>
    </xf>
    <xf numFmtId="177" fontId="15" fillId="0" borderId="5" xfId="4" applyNumberFormat="1" applyFont="1" applyBorder="1" applyAlignment="1">
      <alignment horizontal="center" vertical="center" shrinkToFit="1"/>
    </xf>
    <xf numFmtId="177" fontId="15" fillId="0" borderId="12" xfId="4" applyNumberFormat="1" applyFont="1" applyBorder="1" applyAlignment="1">
      <alignment horizontal="center" vertical="center" shrinkToFit="1"/>
    </xf>
    <xf numFmtId="177" fontId="15" fillId="0" borderId="9" xfId="4" applyNumberFormat="1" applyFont="1" applyBorder="1" applyAlignment="1">
      <alignment horizontal="center" vertical="center" shrinkToFit="1"/>
    </xf>
    <xf numFmtId="177" fontId="15" fillId="0" borderId="10" xfId="4" applyNumberFormat="1" applyFont="1" applyBorder="1" applyAlignment="1">
      <alignment horizontal="center" vertical="center" shrinkToFit="1"/>
    </xf>
    <xf numFmtId="177" fontId="15" fillId="0" borderId="11" xfId="4" applyNumberFormat="1" applyFont="1" applyBorder="1" applyAlignment="1">
      <alignment horizontal="center" vertical="center" shrinkToFit="1"/>
    </xf>
    <xf numFmtId="0" fontId="3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42" fillId="2" borderId="6" xfId="2" applyFont="1" applyFill="1" applyBorder="1" applyAlignment="1">
      <alignment horizontal="center" vertical="center" shrinkToFit="1"/>
    </xf>
    <xf numFmtId="0" fontId="42" fillId="2" borderId="7" xfId="2" applyFont="1" applyFill="1" applyBorder="1" applyAlignment="1">
      <alignment horizontal="center" vertical="center" shrinkToFit="1"/>
    </xf>
    <xf numFmtId="0" fontId="42" fillId="2" borderId="5" xfId="2" applyFont="1" applyFill="1" applyBorder="1" applyAlignment="1">
      <alignment horizontal="center" vertical="center" shrinkToFit="1"/>
    </xf>
    <xf numFmtId="0" fontId="42" fillId="2" borderId="9" xfId="2" applyFont="1" applyFill="1" applyBorder="1" applyAlignment="1">
      <alignment horizontal="center" vertical="center" shrinkToFit="1"/>
    </xf>
    <xf numFmtId="0" fontId="42" fillId="2" borderId="10" xfId="2" applyFont="1" applyFill="1" applyBorder="1" applyAlignment="1">
      <alignment horizontal="center" vertical="center" shrinkToFit="1"/>
    </xf>
    <xf numFmtId="0" fontId="42"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9" fontId="8" fillId="0" borderId="6" xfId="2" applyNumberFormat="1" applyFont="1" applyBorder="1" applyAlignment="1">
      <alignment horizontal="center" vertical="center" shrinkToFit="1"/>
    </xf>
    <xf numFmtId="179" fontId="8" fillId="0" borderId="7" xfId="2" applyNumberFormat="1" applyFont="1" applyBorder="1" applyAlignment="1">
      <alignment horizontal="center" vertical="center" shrinkToFit="1"/>
    </xf>
    <xf numFmtId="179" fontId="8" fillId="0" borderId="5" xfId="2" applyNumberFormat="1" applyFont="1" applyBorder="1" applyAlignment="1">
      <alignment horizontal="center" vertical="center" shrinkToFit="1"/>
    </xf>
    <xf numFmtId="179" fontId="8" fillId="0" borderId="9" xfId="2" applyNumberFormat="1" applyFont="1" applyBorder="1" applyAlignment="1">
      <alignment horizontal="center" vertical="center" shrinkToFit="1"/>
    </xf>
    <xf numFmtId="179" fontId="8" fillId="0" borderId="10" xfId="2" applyNumberFormat="1" applyFont="1" applyBorder="1" applyAlignment="1">
      <alignment horizontal="center" vertical="center" shrinkToFit="1"/>
    </xf>
    <xf numFmtId="179" fontId="8" fillId="0" borderId="11" xfId="2" applyNumberFormat="1" applyFont="1" applyBorder="1" applyAlignment="1">
      <alignment horizontal="center" vertical="center"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40" fillId="0" borderId="6" xfId="2" applyFont="1" applyBorder="1" applyAlignment="1" applyProtection="1">
      <alignment horizontal="center"/>
      <protection locked="0"/>
    </xf>
    <xf numFmtId="0" fontId="40" fillId="0" borderId="7" xfId="2" applyFont="1" applyBorder="1" applyAlignment="1" applyProtection="1">
      <alignment horizontal="center"/>
      <protection locked="0"/>
    </xf>
    <xf numFmtId="0" fontId="40"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0" borderId="12"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4" xfId="2" applyFont="1" applyBorder="1" applyAlignment="1" applyProtection="1">
      <alignment vertical="center"/>
      <protection locked="0"/>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179" fontId="8" fillId="0" borderId="6" xfId="2" applyNumberFormat="1" applyFont="1" applyBorder="1" applyAlignment="1">
      <alignment horizontal="center" vertical="center" wrapText="1" shrinkToFit="1"/>
    </xf>
    <xf numFmtId="179" fontId="8" fillId="0" borderId="7" xfId="2" applyNumberFormat="1" applyFont="1" applyBorder="1" applyAlignment="1">
      <alignment horizontal="center" vertical="center" wrapText="1" shrinkToFit="1"/>
    </xf>
    <xf numFmtId="179" fontId="8" fillId="0" borderId="5" xfId="2" applyNumberFormat="1" applyFont="1" applyBorder="1" applyAlignment="1">
      <alignment horizontal="center" vertical="center" wrapText="1" shrinkToFit="1"/>
    </xf>
    <xf numFmtId="179" fontId="8" fillId="0" borderId="9" xfId="2" applyNumberFormat="1" applyFont="1" applyBorder="1" applyAlignment="1">
      <alignment horizontal="center" vertical="center" wrapText="1" shrinkToFit="1"/>
    </xf>
    <xf numFmtId="179" fontId="8" fillId="0" borderId="10" xfId="2" applyNumberFormat="1" applyFont="1" applyBorder="1" applyAlignment="1">
      <alignment horizontal="center" vertical="center" wrapText="1" shrinkToFit="1"/>
    </xf>
    <xf numFmtId="179" fontId="8" fillId="0" borderId="11" xfId="2" applyNumberFormat="1" applyFont="1" applyBorder="1" applyAlignment="1">
      <alignment horizontal="center" vertical="center" wrapText="1"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40" fillId="0" borderId="12" xfId="2" applyFont="1" applyBorder="1" applyAlignment="1" applyProtection="1">
      <alignment horizontal="center"/>
      <protection locked="0"/>
    </xf>
    <xf numFmtId="0" fontId="40" fillId="0" borderId="0" xfId="2" applyFont="1" applyAlignment="1" applyProtection="1">
      <alignment horizontal="center"/>
      <protection locked="0"/>
    </xf>
    <xf numFmtId="0" fontId="40" fillId="0" borderId="4" xfId="2" applyFont="1" applyBorder="1" applyAlignment="1" applyProtection="1">
      <alignment horizontal="center"/>
      <protection locked="0"/>
    </xf>
    <xf numFmtId="0" fontId="15" fillId="2" borderId="1" xfId="17"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18" fillId="0" borderId="10" xfId="0" applyFont="1" applyBorder="1" applyAlignment="1">
      <alignment horizontal="left" vertical="center"/>
    </xf>
    <xf numFmtId="0" fontId="18" fillId="0" borderId="0" xfId="0" applyFont="1" applyAlignment="1">
      <alignment horizontal="left" vertical="center"/>
    </xf>
    <xf numFmtId="0" fontId="30" fillId="0" borderId="0" xfId="2" applyFont="1" applyAlignment="1">
      <alignment vertical="center" wrapText="1"/>
    </xf>
    <xf numFmtId="0" fontId="15" fillId="2" borderId="1" xfId="17" applyFont="1" applyFill="1" applyBorder="1" applyAlignment="1">
      <alignment horizontal="center" vertical="center" wrapText="1"/>
    </xf>
    <xf numFmtId="0" fontId="32" fillId="2" borderId="1" xfId="17" applyFont="1" applyFill="1" applyBorder="1" applyAlignment="1">
      <alignment horizontal="center" vertical="center" wrapText="1"/>
    </xf>
    <xf numFmtId="179" fontId="8" fillId="0" borderId="6" xfId="2" applyNumberFormat="1" applyFont="1" applyBorder="1" applyAlignment="1">
      <alignment horizontal="right" vertical="center" wrapText="1" shrinkToFit="1"/>
    </xf>
    <xf numFmtId="0" fontId="18" fillId="0" borderId="7" xfId="0" applyFont="1" applyBorder="1" applyAlignment="1">
      <alignment vertical="center" wrapText="1" shrinkToFit="1"/>
    </xf>
    <xf numFmtId="0" fontId="18" fillId="0" borderId="5" xfId="0" applyFont="1" applyBorder="1" applyAlignment="1">
      <alignment vertical="center" wrapText="1" shrinkToFit="1"/>
    </xf>
    <xf numFmtId="0" fontId="18" fillId="0" borderId="9" xfId="0" applyFont="1" applyBorder="1" applyAlignment="1">
      <alignment vertical="center" wrapText="1" shrinkToFit="1"/>
    </xf>
    <xf numFmtId="0" fontId="18" fillId="0" borderId="10" xfId="0" applyFont="1" applyBorder="1" applyAlignment="1">
      <alignment vertical="center" wrapText="1" shrinkToFit="1"/>
    </xf>
    <xf numFmtId="0" fontId="18" fillId="0" borderId="11" xfId="0" applyFont="1" applyBorder="1" applyAlignment="1">
      <alignment vertical="center" wrapText="1" shrinkToFit="1"/>
    </xf>
    <xf numFmtId="0" fontId="25" fillId="0" borderId="9"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11" xfId="2" applyFont="1" applyBorder="1" applyAlignment="1">
      <alignment horizontal="left" vertical="center" shrinkToFit="1"/>
    </xf>
    <xf numFmtId="0" fontId="25" fillId="0" borderId="1" xfId="2" applyFont="1" applyBorder="1" applyAlignment="1">
      <alignment horizontal="left" vertical="center" shrinkToFit="1"/>
    </xf>
    <xf numFmtId="0" fontId="25" fillId="0" borderId="13" xfId="2" applyFont="1" applyBorder="1" applyAlignment="1">
      <alignment horizontal="left" vertical="center" shrinkToFit="1"/>
    </xf>
    <xf numFmtId="0" fontId="25" fillId="0" borderId="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5" xfId="2" applyFont="1" applyBorder="1" applyAlignment="1">
      <alignment horizontal="left" vertical="center" shrinkToFit="1"/>
    </xf>
    <xf numFmtId="0" fontId="25" fillId="0" borderId="14" xfId="2" applyFont="1" applyBorder="1" applyAlignment="1">
      <alignment horizontal="left"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34" fillId="0" borderId="6" xfId="2" applyFont="1" applyBorder="1" applyAlignment="1" applyProtection="1">
      <alignment horizontal="center"/>
      <protection locked="0"/>
    </xf>
    <xf numFmtId="0" fontId="34" fillId="0" borderId="7" xfId="2" applyFont="1" applyBorder="1" applyAlignment="1" applyProtection="1">
      <alignment horizontal="center"/>
      <protection locked="0"/>
    </xf>
    <xf numFmtId="0" fontId="34" fillId="0" borderId="0" xfId="2" applyFont="1" applyAlignment="1" applyProtection="1">
      <alignment horizontal="center"/>
      <protection locked="0"/>
    </xf>
    <xf numFmtId="0" fontId="34" fillId="0" borderId="4" xfId="2" applyFont="1" applyBorder="1" applyAlignment="1" applyProtection="1">
      <alignment horizontal="center"/>
      <protection locked="0"/>
    </xf>
    <xf numFmtId="0" fontId="34" fillId="0" borderId="12" xfId="2" applyFont="1" applyBorder="1" applyAlignment="1" applyProtection="1">
      <alignment horizontal="center"/>
      <protection locked="0"/>
    </xf>
    <xf numFmtId="0" fontId="34" fillId="0" borderId="9" xfId="2" applyFont="1" applyBorder="1" applyAlignment="1" applyProtection="1">
      <alignment horizontal="center"/>
      <protection locked="0"/>
    </xf>
    <xf numFmtId="0" fontId="34" fillId="0" borderId="10" xfId="2" applyFont="1" applyBorder="1" applyAlignment="1" applyProtection="1">
      <alignment horizontal="center"/>
      <protection locked="0"/>
    </xf>
    <xf numFmtId="0" fontId="34"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18" fillId="2" borderId="3" xfId="0" applyFont="1" applyFill="1" applyBorder="1" applyAlignment="1">
      <alignment horizontal="center" vertical="center"/>
    </xf>
    <xf numFmtId="0" fontId="18" fillId="2" borderId="8" xfId="0" applyFont="1" applyFill="1" applyBorder="1" applyAlignment="1">
      <alignment horizontal="center" vertical="center"/>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0" fontId="15" fillId="0" borderId="2" xfId="2" applyFont="1" applyBorder="1" applyAlignment="1" applyProtection="1">
      <alignment horizontal="center" vertical="center" wrapText="1"/>
      <protection locked="0"/>
    </xf>
    <xf numFmtId="0" fontId="15" fillId="0" borderId="3" xfId="2" applyFont="1" applyBorder="1" applyAlignment="1" applyProtection="1">
      <alignment horizontal="center" vertical="center" wrapText="1"/>
      <protection locked="0"/>
    </xf>
    <xf numFmtId="181" fontId="15" fillId="0" borderId="2" xfId="2" applyNumberFormat="1" applyFont="1" applyBorder="1" applyAlignment="1" applyProtection="1">
      <alignment horizontal="center" vertical="center" wrapText="1"/>
      <protection locked="0"/>
    </xf>
    <xf numFmtId="181" fontId="15" fillId="0" borderId="3" xfId="2" applyNumberFormat="1" applyFont="1" applyBorder="1" applyAlignment="1" applyProtection="1">
      <alignment horizontal="center" vertical="center" wrapText="1"/>
      <protection locked="0"/>
    </xf>
    <xf numFmtId="181" fontId="15" fillId="0" borderId="8" xfId="2" applyNumberFormat="1" applyFont="1" applyBorder="1" applyAlignment="1" applyProtection="1">
      <alignment horizontal="center" vertical="center" wrapText="1"/>
      <protection locked="0"/>
    </xf>
    <xf numFmtId="0" fontId="15" fillId="2" borderId="6"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5" fillId="2" borderId="0" xfId="2" applyFont="1" applyFill="1" applyAlignment="1" applyProtection="1">
      <alignment horizontal="center" vertical="center" wrapText="1"/>
      <protection locked="0"/>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5" fillId="0" borderId="2" xfId="2" applyFont="1" applyBorder="1" applyAlignment="1" applyProtection="1">
      <alignment horizontal="center" vertical="center" shrinkToFit="1"/>
      <protection locked="0"/>
    </xf>
    <xf numFmtId="0" fontId="15" fillId="0" borderId="3" xfId="2" applyFont="1" applyBorder="1" applyAlignment="1" applyProtection="1">
      <alignment horizontal="center" vertical="center" shrinkToFit="1"/>
      <protection locked="0"/>
    </xf>
    <xf numFmtId="0" fontId="15" fillId="0" borderId="8" xfId="2" applyFont="1" applyBorder="1" applyAlignment="1" applyProtection="1">
      <alignment horizontal="center" vertical="center" shrinkToFit="1"/>
      <protection locked="0"/>
    </xf>
    <xf numFmtId="182" fontId="14" fillId="0" borderId="0" xfId="2" applyNumberFormat="1" applyAlignment="1">
      <alignment vertical="center" shrinkToFit="1"/>
    </xf>
    <xf numFmtId="182" fontId="14" fillId="0" borderId="0" xfId="2" applyNumberFormat="1" applyAlignment="1">
      <alignment horizontal="center" vertical="center"/>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34" fillId="0" borderId="1" xfId="2" applyFont="1" applyBorder="1" applyAlignment="1" applyProtection="1">
      <alignment horizontal="center" vertical="center" wrapText="1"/>
      <protection locked="0"/>
    </xf>
    <xf numFmtId="0" fontId="15" fillId="0" borderId="1" xfId="2" applyFont="1" applyBorder="1" applyAlignment="1" applyProtection="1">
      <alignment horizontal="center" vertical="center" wrapText="1"/>
      <protection locked="0"/>
    </xf>
    <xf numFmtId="0" fontId="15" fillId="0" borderId="14" xfId="2" applyFont="1" applyBorder="1" applyAlignment="1" applyProtection="1">
      <alignment horizontal="left" vertical="center" shrinkToFit="1"/>
      <protection locked="0"/>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36" fillId="0" borderId="9" xfId="2" applyFont="1" applyBorder="1" applyAlignment="1" applyProtection="1">
      <alignment horizontal="left" vertical="center" shrinkToFit="1"/>
      <protection locked="0"/>
    </xf>
    <xf numFmtId="0" fontId="36" fillId="0" borderId="10" xfId="2" applyFont="1" applyBorder="1" applyAlignment="1" applyProtection="1">
      <alignment horizontal="left" vertical="center" shrinkToFit="1"/>
      <protection locked="0"/>
    </xf>
    <xf numFmtId="0" fontId="36" fillId="0" borderId="11" xfId="2" applyFont="1" applyBorder="1" applyAlignment="1" applyProtection="1">
      <alignment horizontal="left" vertical="center" shrinkToFit="1"/>
      <protection locked="0"/>
    </xf>
    <xf numFmtId="0" fontId="15" fillId="2" borderId="1"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shrinkToFit="1"/>
      <protection locked="0"/>
    </xf>
    <xf numFmtId="0" fontId="15" fillId="0" borderId="7" xfId="2" applyFont="1" applyBorder="1" applyAlignment="1" applyProtection="1">
      <alignment horizontal="center" vertical="center" shrinkToFit="1"/>
      <protection locked="0"/>
    </xf>
    <xf numFmtId="0" fontId="15" fillId="0" borderId="0" xfId="2" applyFont="1" applyAlignment="1" applyProtection="1">
      <alignment horizontal="center" vertical="center" shrinkToFit="1"/>
      <protection locked="0"/>
    </xf>
    <xf numFmtId="0" fontId="15" fillId="0" borderId="4" xfId="2" applyFont="1" applyBorder="1" applyAlignment="1" applyProtection="1">
      <alignment horizontal="center" vertical="center" shrinkToFit="1"/>
      <protection locked="0"/>
    </xf>
    <xf numFmtId="0" fontId="15" fillId="0" borderId="10" xfId="2" applyFont="1" applyBorder="1" applyAlignment="1" applyProtection="1">
      <alignment horizontal="center" vertical="center" shrinkToFit="1"/>
      <protection locked="0"/>
    </xf>
    <xf numFmtId="0" fontId="15" fillId="0" borderId="11" xfId="2" applyFont="1" applyBorder="1" applyAlignment="1" applyProtection="1">
      <alignment horizontal="center" vertical="center" shrinkToFit="1"/>
      <protection locked="0"/>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5"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1" xfId="0" applyFont="1" applyFill="1" applyBorder="1" applyAlignment="1">
      <alignment horizontal="center" vertical="center"/>
    </xf>
    <xf numFmtId="179" fontId="27" fillId="0" borderId="6" xfId="0" applyNumberFormat="1" applyFont="1" applyBorder="1" applyAlignment="1">
      <alignment horizontal="center" vertical="center" shrinkToFit="1"/>
    </xf>
    <xf numFmtId="179" fontId="27" fillId="0" borderId="7" xfId="0" applyNumberFormat="1" applyFont="1" applyBorder="1" applyAlignment="1">
      <alignment horizontal="center" vertical="center" shrinkToFit="1"/>
    </xf>
    <xf numFmtId="179" fontId="27" fillId="0" borderId="5" xfId="0" applyNumberFormat="1" applyFont="1" applyBorder="1" applyAlignment="1">
      <alignment horizontal="center" vertical="center" shrinkToFit="1"/>
    </xf>
    <xf numFmtId="179" fontId="27" fillId="0" borderId="9" xfId="0" applyNumberFormat="1" applyFont="1" applyBorder="1" applyAlignment="1">
      <alignment horizontal="center" vertical="center" shrinkToFit="1"/>
    </xf>
    <xf numFmtId="179" fontId="27" fillId="0" borderId="10" xfId="0" applyNumberFormat="1" applyFont="1" applyBorder="1" applyAlignment="1">
      <alignment horizontal="center" vertical="center" shrinkToFit="1"/>
    </xf>
    <xf numFmtId="179" fontId="27" fillId="0" borderId="11" xfId="0" applyNumberFormat="1" applyFont="1" applyBorder="1" applyAlignment="1">
      <alignment horizontal="center" vertical="center" shrinkToFit="1"/>
    </xf>
    <xf numFmtId="0" fontId="27" fillId="2" borderId="9" xfId="0" applyFont="1" applyFill="1" applyBorder="1" applyAlignment="1">
      <alignment horizontal="center" vertical="center" shrinkToFit="1"/>
    </xf>
    <xf numFmtId="0" fontId="27" fillId="2" borderId="10" xfId="0" applyFont="1" applyFill="1" applyBorder="1" applyAlignment="1">
      <alignment horizontal="center" vertical="center" shrinkToFit="1"/>
    </xf>
    <xf numFmtId="0" fontId="27" fillId="2" borderId="11" xfId="0" applyFont="1" applyFill="1" applyBorder="1" applyAlignment="1">
      <alignment horizontal="center" vertical="center" shrinkToFit="1"/>
    </xf>
    <xf numFmtId="178" fontId="27" fillId="0" borderId="9" xfId="0" applyNumberFormat="1" applyFont="1" applyBorder="1" applyAlignment="1">
      <alignment horizontal="left" vertical="center" shrinkToFit="1"/>
    </xf>
    <xf numFmtId="178" fontId="27" fillId="0" borderId="10" xfId="0" applyNumberFormat="1" applyFont="1" applyBorder="1" applyAlignment="1">
      <alignment horizontal="left" vertical="center" shrinkToFit="1"/>
    </xf>
    <xf numFmtId="178" fontId="27" fillId="0" borderId="11" xfId="0" applyNumberFormat="1" applyFont="1" applyBorder="1" applyAlignment="1">
      <alignment horizontal="left" vertical="center" shrinkToFi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8" fillId="0" borderId="3" xfId="0" applyFont="1" applyBorder="1" applyAlignment="1">
      <alignment horizontal="center" vertical="center"/>
    </xf>
    <xf numFmtId="178" fontId="27" fillId="0" borderId="2" xfId="0" applyNumberFormat="1"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8" xfId="0" applyFont="1" applyBorder="1" applyAlignment="1">
      <alignment horizontal="center" vertical="center" shrinkToFit="1"/>
    </xf>
    <xf numFmtId="178" fontId="27" fillId="0" borderId="9" xfId="0" applyNumberFormat="1" applyFont="1" applyBorder="1" applyAlignment="1">
      <alignment horizontal="center" vertical="center" shrinkToFit="1"/>
    </xf>
    <xf numFmtId="0" fontId="18" fillId="0" borderId="10" xfId="0" applyFont="1" applyBorder="1" applyAlignment="1">
      <alignment vertical="center" shrinkToFit="1"/>
    </xf>
    <xf numFmtId="0" fontId="18" fillId="0" borderId="11" xfId="0" applyFont="1" applyBorder="1" applyAlignment="1">
      <alignment vertical="center" shrinkToFit="1"/>
    </xf>
    <xf numFmtId="0" fontId="27" fillId="2" borderId="6" xfId="0" applyFont="1" applyFill="1" applyBorder="1" applyAlignment="1">
      <alignment horizontal="center" vertical="center" shrinkToFit="1"/>
    </xf>
    <xf numFmtId="0" fontId="27" fillId="2" borderId="7" xfId="0" applyFont="1" applyFill="1" applyBorder="1" applyAlignment="1">
      <alignment horizontal="center" vertical="center" shrinkToFit="1"/>
    </xf>
    <xf numFmtId="0" fontId="27" fillId="2" borderId="5" xfId="0" applyFont="1" applyFill="1" applyBorder="1" applyAlignment="1">
      <alignment horizontal="center" vertical="center" shrinkToFit="1"/>
    </xf>
    <xf numFmtId="178" fontId="27" fillId="0" borderId="6" xfId="0" applyNumberFormat="1" applyFont="1" applyBorder="1" applyAlignment="1">
      <alignment horizontal="left" vertical="center" shrinkToFit="1"/>
    </xf>
    <xf numFmtId="178" fontId="27" fillId="0" borderId="7" xfId="0" applyNumberFormat="1" applyFont="1" applyBorder="1" applyAlignment="1">
      <alignment horizontal="left" vertical="center" shrinkToFit="1"/>
    </xf>
    <xf numFmtId="178" fontId="27" fillId="0" borderId="5" xfId="0" applyNumberFormat="1" applyFont="1" applyBorder="1" applyAlignment="1">
      <alignment horizontal="left" vertical="center" shrinkToFit="1"/>
    </xf>
    <xf numFmtId="0" fontId="12" fillId="2" borderId="6" xfId="0"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178" fontId="27" fillId="0" borderId="6" xfId="0" applyNumberFormat="1" applyFont="1" applyBorder="1" applyAlignment="1">
      <alignment horizontal="center" vertical="center" shrinkToFit="1"/>
    </xf>
    <xf numFmtId="0" fontId="18" fillId="0" borderId="7" xfId="0" applyFont="1" applyBorder="1" applyAlignment="1">
      <alignment vertical="center" shrinkToFit="1"/>
    </xf>
    <xf numFmtId="0" fontId="18" fillId="0" borderId="5" xfId="0" applyFont="1" applyBorder="1" applyAlignment="1">
      <alignment vertical="center" shrinkToFit="1"/>
    </xf>
    <xf numFmtId="0" fontId="18" fillId="2" borderId="2" xfId="0" applyFont="1" applyFill="1" applyBorder="1" applyAlignment="1">
      <alignment vertical="center" wrapText="1"/>
    </xf>
    <xf numFmtId="0" fontId="18" fillId="2" borderId="3" xfId="0" applyFont="1" applyFill="1" applyBorder="1">
      <alignment vertical="center"/>
    </xf>
    <xf numFmtId="0" fontId="18" fillId="2" borderId="8" xfId="0" applyFont="1" applyFill="1" applyBorder="1">
      <alignment vertical="center"/>
    </xf>
    <xf numFmtId="0" fontId="18" fillId="2" borderId="2" xfId="0" applyFont="1" applyFill="1" applyBorder="1">
      <alignment vertical="center"/>
    </xf>
    <xf numFmtId="0" fontId="18" fillId="2" borderId="2" xfId="0" applyFont="1" applyFill="1" applyBorder="1" applyAlignment="1">
      <alignment horizontal="center" vertical="center"/>
    </xf>
    <xf numFmtId="0" fontId="18" fillId="0" borderId="2" xfId="0" applyFont="1" applyBorder="1">
      <alignment vertical="center"/>
    </xf>
    <xf numFmtId="0" fontId="18" fillId="0" borderId="1" xfId="0" applyFont="1" applyBorder="1">
      <alignmen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8" xfId="0" applyFont="1" applyBorder="1" applyAlignment="1">
      <alignment horizontal="left" vertical="center" wrapText="1"/>
    </xf>
    <xf numFmtId="0" fontId="25" fillId="0" borderId="2" xfId="0" applyFont="1" applyBorder="1">
      <alignment vertical="center"/>
    </xf>
    <xf numFmtId="0" fontId="25" fillId="0" borderId="3" xfId="0" applyFont="1" applyBorder="1">
      <alignment vertical="center"/>
    </xf>
    <xf numFmtId="0" fontId="25" fillId="0" borderId="8" xfId="0" applyFont="1" applyBorder="1">
      <alignment vertical="center"/>
    </xf>
    <xf numFmtId="0" fontId="25" fillId="0" borderId="1" xfId="0" applyFont="1" applyBorder="1">
      <alignmen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8" xfId="0" applyFont="1" applyBorder="1" applyAlignment="1">
      <alignment horizontal="center" vertical="center"/>
    </xf>
    <xf numFmtId="0" fontId="29" fillId="2" borderId="1" xfId="17" applyFont="1" applyFill="1" applyBorder="1" applyAlignment="1">
      <alignment horizontal="center" vertical="center" wrapText="1" shrinkToFit="1"/>
    </xf>
    <xf numFmtId="0" fontId="15" fillId="0" borderId="1" xfId="0" applyFont="1" applyBorder="1" applyAlignment="1">
      <alignment horizontal="center" vertical="center"/>
    </xf>
    <xf numFmtId="14" fontId="15" fillId="0" borderId="6" xfId="17" applyNumberFormat="1" applyFont="1" applyBorder="1" applyAlignment="1">
      <alignment horizontal="center" vertical="center" shrinkToFit="1"/>
    </xf>
    <xf numFmtId="0" fontId="15" fillId="0" borderId="7" xfId="17" applyFont="1" applyBorder="1" applyAlignment="1">
      <alignment horizontal="center" vertical="center" shrinkToFit="1"/>
    </xf>
    <xf numFmtId="0" fontId="15" fillId="0" borderId="5" xfId="17" applyFont="1" applyBorder="1" applyAlignment="1">
      <alignment horizontal="center" vertical="center" shrinkToFit="1"/>
    </xf>
    <xf numFmtId="0" fontId="15" fillId="0" borderId="9" xfId="17" applyFont="1" applyBorder="1" applyAlignment="1">
      <alignment horizontal="center" vertical="center" shrinkToFit="1"/>
    </xf>
    <xf numFmtId="0" fontId="15" fillId="0" borderId="10" xfId="17" applyFont="1" applyBorder="1" applyAlignment="1">
      <alignment horizontal="center" vertical="center" shrinkToFit="1"/>
    </xf>
    <xf numFmtId="0" fontId="15" fillId="0" borderId="11" xfId="17" applyFont="1" applyBorder="1" applyAlignment="1">
      <alignment horizontal="center" vertical="center" shrinkToFit="1"/>
    </xf>
    <xf numFmtId="0" fontId="12" fillId="2" borderId="13" xfId="17" applyFont="1" applyFill="1" applyBorder="1" applyAlignment="1">
      <alignment horizontal="center" vertical="center"/>
    </xf>
    <xf numFmtId="0" fontId="15" fillId="0" borderId="13" xfId="17" applyFont="1" applyBorder="1" applyAlignment="1">
      <alignment horizontal="left" vertical="center" shrinkToFit="1"/>
    </xf>
    <xf numFmtId="0" fontId="12" fillId="2" borderId="1" xfId="17" applyFont="1" applyFill="1" applyBorder="1" applyAlignment="1">
      <alignment horizontal="center" vertical="center"/>
    </xf>
    <xf numFmtId="0" fontId="15" fillId="0" borderId="1" xfId="17" applyFont="1" applyBorder="1" applyAlignment="1">
      <alignment horizontal="left" vertical="center" shrinkToFit="1"/>
    </xf>
    <xf numFmtId="0" fontId="12" fillId="2" borderId="14" xfId="17" applyFont="1" applyFill="1" applyBorder="1" applyAlignment="1">
      <alignment horizontal="center" vertical="center"/>
    </xf>
    <xf numFmtId="0" fontId="15" fillId="0" borderId="14" xfId="17" applyFont="1" applyBorder="1" applyAlignment="1">
      <alignment horizontal="left" vertical="center" shrinkToFit="1"/>
    </xf>
    <xf numFmtId="0" fontId="12" fillId="2" borderId="6" xfId="17" applyFont="1" applyFill="1" applyBorder="1" applyAlignment="1">
      <alignment horizontal="center" vertical="center" shrinkToFit="1"/>
    </xf>
    <xf numFmtId="0" fontId="12" fillId="2" borderId="5" xfId="17" applyFont="1" applyFill="1" applyBorder="1" applyAlignment="1">
      <alignment horizontal="center" vertical="center" shrinkToFit="1"/>
    </xf>
    <xf numFmtId="0" fontId="12" fillId="2" borderId="9" xfId="17" applyFont="1" applyFill="1" applyBorder="1" applyAlignment="1">
      <alignment horizontal="center" vertical="center" shrinkToFit="1"/>
    </xf>
    <xf numFmtId="0" fontId="12" fillId="2" borderId="11" xfId="17" applyFont="1" applyFill="1" applyBorder="1" applyAlignment="1">
      <alignment horizontal="center" vertical="center" shrinkToFit="1"/>
    </xf>
    <xf numFmtId="0" fontId="32" fillId="0" borderId="6" xfId="17" applyFont="1" applyBorder="1" applyAlignment="1">
      <alignment horizontal="center" vertical="center" wrapText="1"/>
    </xf>
    <xf numFmtId="0" fontId="32" fillId="0" borderId="7" xfId="17" applyFont="1" applyBorder="1" applyAlignment="1">
      <alignment horizontal="center" vertical="center" wrapText="1"/>
    </xf>
    <xf numFmtId="0" fontId="32" fillId="0" borderId="9" xfId="17" applyFont="1" applyBorder="1" applyAlignment="1">
      <alignment horizontal="center" vertical="center" wrapText="1"/>
    </xf>
    <xf numFmtId="0" fontId="32" fillId="0" borderId="10" xfId="17" applyFont="1" applyBorder="1" applyAlignment="1">
      <alignment horizontal="center" vertical="center" wrapText="1"/>
    </xf>
    <xf numFmtId="0" fontId="15" fillId="2" borderId="26" xfId="17" applyFont="1" applyFill="1" applyBorder="1" applyAlignment="1">
      <alignment horizontal="center" vertical="center" wrapText="1"/>
    </xf>
    <xf numFmtId="0" fontId="15" fillId="2" borderId="29" xfId="17" applyFont="1" applyFill="1" applyBorder="1" applyAlignment="1">
      <alignment horizontal="center" vertical="center" wrapText="1"/>
    </xf>
    <xf numFmtId="0" fontId="32" fillId="2" borderId="14" xfId="17" applyFont="1" applyFill="1" applyBorder="1" applyAlignment="1">
      <alignment horizontal="center" vertical="center" wrapText="1"/>
    </xf>
    <xf numFmtId="0" fontId="32" fillId="2" borderId="15" xfId="17" applyFont="1" applyFill="1" applyBorder="1" applyAlignment="1">
      <alignment horizontal="center" vertical="center" wrapText="1"/>
    </xf>
    <xf numFmtId="0" fontId="32" fillId="2" borderId="13" xfId="17" applyFont="1" applyFill="1" applyBorder="1" applyAlignment="1">
      <alignment horizontal="center" vertical="center" wrapText="1"/>
    </xf>
    <xf numFmtId="0" fontId="32" fillId="2" borderId="21" xfId="17" applyFont="1" applyFill="1" applyBorder="1" applyAlignment="1">
      <alignment horizontal="center" vertical="center" wrapText="1"/>
    </xf>
    <xf numFmtId="0" fontId="32" fillId="2" borderId="30" xfId="17" applyFont="1" applyFill="1" applyBorder="1" applyAlignment="1">
      <alignment horizontal="center" vertical="center" wrapText="1"/>
    </xf>
    <xf numFmtId="0" fontId="15" fillId="2" borderId="27" xfId="17" applyFont="1" applyFill="1" applyBorder="1" applyAlignment="1">
      <alignment horizontal="center" vertical="center"/>
    </xf>
    <xf numFmtId="0" fontId="15" fillId="2" borderId="3" xfId="17" applyFont="1" applyFill="1" applyBorder="1" applyAlignment="1">
      <alignment horizontal="center" vertical="center"/>
    </xf>
    <xf numFmtId="0" fontId="15" fillId="2" borderId="8" xfId="17" applyFont="1" applyFill="1" applyBorder="1" applyAlignment="1">
      <alignment horizontal="center" vertical="center"/>
    </xf>
    <xf numFmtId="0" fontId="12" fillId="0" borderId="6" xfId="17" applyFont="1" applyBorder="1" applyAlignment="1">
      <alignment horizontal="center" vertical="center"/>
    </xf>
    <xf numFmtId="0" fontId="12" fillId="0" borderId="7" xfId="17" applyFont="1" applyBorder="1" applyAlignment="1">
      <alignment horizontal="center" vertical="center"/>
    </xf>
    <xf numFmtId="0" fontId="12" fillId="0" borderId="24" xfId="17" applyFont="1" applyBorder="1" applyAlignment="1">
      <alignment horizontal="center" vertical="center"/>
    </xf>
    <xf numFmtId="0" fontId="12" fillId="0" borderId="20" xfId="17" applyFont="1" applyBorder="1" applyAlignment="1">
      <alignment horizontal="center" vertical="center"/>
    </xf>
    <xf numFmtId="0" fontId="12" fillId="0" borderId="25" xfId="17" applyFont="1" applyBorder="1" applyAlignment="1">
      <alignment horizontal="center" vertical="center"/>
    </xf>
    <xf numFmtId="0" fontId="15" fillId="2" borderId="18" xfId="17" applyFont="1" applyFill="1" applyBorder="1" applyAlignment="1">
      <alignment horizontal="center" vertical="center" wrapText="1"/>
    </xf>
    <xf numFmtId="0" fontId="15" fillId="2" borderId="17" xfId="17" applyFont="1" applyFill="1" applyBorder="1" applyAlignment="1">
      <alignment horizontal="center" vertical="center" wrapText="1"/>
    </xf>
    <xf numFmtId="0" fontId="15" fillId="2" borderId="16" xfId="17" applyFont="1" applyFill="1" applyBorder="1" applyAlignment="1">
      <alignment horizontal="center" vertical="center" wrapText="1"/>
    </xf>
    <xf numFmtId="0" fontId="15" fillId="2" borderId="18" xfId="17" applyFont="1" applyFill="1" applyBorder="1" applyAlignment="1">
      <alignment horizontal="center" vertical="center"/>
    </xf>
    <xf numFmtId="0" fontId="15" fillId="2" borderId="17" xfId="17" applyFont="1" applyFill="1" applyBorder="1" applyAlignment="1">
      <alignment horizontal="center" vertical="center"/>
    </xf>
    <xf numFmtId="0" fontId="15" fillId="2" borderId="16" xfId="17" applyFont="1" applyFill="1" applyBorder="1" applyAlignment="1">
      <alignment horizontal="center" vertical="center"/>
    </xf>
    <xf numFmtId="0" fontId="15" fillId="2" borderId="2" xfId="17" applyFont="1" applyFill="1" applyBorder="1" applyAlignment="1">
      <alignment horizontal="center" vertical="center"/>
    </xf>
    <xf numFmtId="0" fontId="15" fillId="2" borderId="28" xfId="17" applyFont="1" applyFill="1" applyBorder="1" applyAlignment="1">
      <alignment horizontal="center" vertical="center"/>
    </xf>
    <xf numFmtId="0" fontId="12" fillId="0" borderId="44" xfId="17" applyFont="1" applyBorder="1" applyAlignment="1">
      <alignment horizontal="center" vertical="center" shrinkToFit="1"/>
    </xf>
    <xf numFmtId="0" fontId="12" fillId="0" borderId="45" xfId="17" applyFont="1" applyBorder="1" applyAlignment="1">
      <alignment horizontal="center" vertical="center" shrinkToFit="1"/>
    </xf>
    <xf numFmtId="0" fontId="12" fillId="0" borderId="46" xfId="17" applyFont="1" applyBorder="1" applyAlignment="1">
      <alignment horizontal="center" vertical="center" shrinkToFit="1"/>
    </xf>
    <xf numFmtId="0" fontId="12" fillId="0" borderId="22" xfId="17" applyFont="1" applyBorder="1" applyAlignment="1">
      <alignment horizontal="center" vertical="center" shrinkToFit="1"/>
    </xf>
    <xf numFmtId="0" fontId="12" fillId="0" borderId="20" xfId="17" applyFont="1" applyBorder="1" applyAlignment="1">
      <alignment horizontal="center" vertical="center" shrinkToFit="1"/>
    </xf>
    <xf numFmtId="0" fontId="12" fillId="0" borderId="19" xfId="17" applyFont="1" applyBorder="1" applyAlignment="1">
      <alignment horizontal="center" vertical="center" shrinkToFit="1"/>
    </xf>
    <xf numFmtId="0" fontId="12" fillId="0" borderId="47" xfId="17" applyFont="1" applyBorder="1" applyAlignment="1">
      <alignment horizontal="center" vertical="center" shrinkToFit="1"/>
    </xf>
    <xf numFmtId="0" fontId="12" fillId="0" borderId="59" xfId="17" applyFont="1" applyBorder="1" applyAlignment="1">
      <alignment horizontal="center" vertical="center" shrinkToFit="1"/>
    </xf>
    <xf numFmtId="0" fontId="12" fillId="0" borderId="48" xfId="17" applyFont="1" applyBorder="1" applyAlignment="1">
      <alignment horizontal="center" vertical="center" shrinkToFit="1"/>
    </xf>
    <xf numFmtId="0" fontId="12" fillId="0" borderId="60" xfId="17" applyFont="1" applyBorder="1" applyAlignment="1">
      <alignment horizontal="center" vertical="center" shrinkToFit="1"/>
    </xf>
    <xf numFmtId="0" fontId="12" fillId="0" borderId="50" xfId="17" applyFont="1" applyBorder="1" applyAlignment="1">
      <alignment horizontal="center" vertical="center" shrinkToFit="1"/>
    </xf>
    <xf numFmtId="0" fontId="12" fillId="0" borderId="63" xfId="17" applyFont="1" applyBorder="1" applyAlignment="1">
      <alignment horizontal="center" vertical="center" shrinkToFit="1"/>
    </xf>
    <xf numFmtId="0" fontId="12" fillId="0" borderId="61" xfId="17" applyFont="1" applyBorder="1" applyAlignment="1">
      <alignment horizontal="center" vertical="center" shrinkToFit="1"/>
    </xf>
    <xf numFmtId="0" fontId="12" fillId="0" borderId="62" xfId="17" applyFont="1" applyBorder="1" applyAlignment="1">
      <alignment horizontal="center" vertical="center" shrinkToFit="1"/>
    </xf>
    <xf numFmtId="0" fontId="12" fillId="0" borderId="64" xfId="17" applyFont="1" applyBorder="1" applyAlignment="1">
      <alignment horizontal="center" vertical="center" shrinkToFit="1"/>
    </xf>
    <xf numFmtId="186" fontId="12" fillId="2" borderId="22" xfId="17" applyNumberFormat="1" applyFont="1" applyFill="1" applyBorder="1" applyAlignment="1">
      <alignment horizontal="center" vertical="center" shrinkToFit="1"/>
    </xf>
    <xf numFmtId="186" fontId="12" fillId="2" borderId="20" xfId="17" applyNumberFormat="1" applyFont="1" applyFill="1" applyBorder="1" applyAlignment="1">
      <alignment horizontal="center" vertical="center" shrinkToFit="1"/>
    </xf>
    <xf numFmtId="186" fontId="12" fillId="2" borderId="19" xfId="17" applyNumberFormat="1" applyFont="1" applyFill="1" applyBorder="1" applyAlignment="1">
      <alignment horizontal="center" vertical="center" shrinkToFit="1"/>
    </xf>
    <xf numFmtId="0" fontId="12" fillId="0" borderId="0" xfId="2" applyFont="1" applyAlignment="1">
      <alignment vertical="center"/>
    </xf>
    <xf numFmtId="0" fontId="18" fillId="0" borderId="0" xfId="10"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2" borderId="3" xfId="2" applyFont="1" applyFill="1" applyBorder="1" applyAlignment="1">
      <alignment horizontal="center" vertical="center"/>
    </xf>
    <xf numFmtId="0" fontId="21" fillId="2" borderId="2" xfId="2" applyFont="1" applyFill="1" applyBorder="1" applyAlignment="1">
      <alignment horizontal="center" vertical="center"/>
    </xf>
    <xf numFmtId="0" fontId="21" fillId="2" borderId="3" xfId="2" applyFont="1" applyFill="1" applyBorder="1" applyAlignment="1">
      <alignment horizontal="center" vertical="center"/>
    </xf>
    <xf numFmtId="0" fontId="21" fillId="2" borderId="8" xfId="2" applyFont="1" applyFill="1" applyBorder="1" applyAlignment="1">
      <alignment horizontal="center" vertical="center"/>
    </xf>
    <xf numFmtId="0" fontId="24" fillId="0" borderId="6" xfId="2" applyFont="1" applyBorder="1" applyAlignment="1">
      <alignment horizontal="left" vertical="top" wrapText="1"/>
    </xf>
    <xf numFmtId="0" fontId="24" fillId="0" borderId="7" xfId="2" applyFont="1" applyBorder="1" applyAlignment="1">
      <alignment horizontal="left" vertical="top"/>
    </xf>
    <xf numFmtId="0" fontId="24" fillId="0" borderId="5" xfId="2" applyFont="1" applyBorder="1" applyAlignment="1">
      <alignment horizontal="left" vertical="top"/>
    </xf>
    <xf numFmtId="0" fontId="24" fillId="0" borderId="12" xfId="2" applyFont="1" applyBorder="1" applyAlignment="1">
      <alignment horizontal="left" vertical="top"/>
    </xf>
    <xf numFmtId="0" fontId="24" fillId="0" borderId="0" xfId="2" applyFont="1" applyAlignment="1">
      <alignment horizontal="left" vertical="top"/>
    </xf>
    <xf numFmtId="0" fontId="24" fillId="0" borderId="4" xfId="2" applyFont="1" applyBorder="1" applyAlignment="1">
      <alignment horizontal="left" vertical="top"/>
    </xf>
    <xf numFmtId="0" fontId="24" fillId="0" borderId="9" xfId="2" applyFont="1" applyBorder="1" applyAlignment="1">
      <alignment horizontal="left" vertical="top"/>
    </xf>
    <xf numFmtId="0" fontId="24" fillId="0" borderId="10" xfId="2" applyFont="1" applyBorder="1" applyAlignment="1">
      <alignment horizontal="left" vertical="top"/>
    </xf>
    <xf numFmtId="0" fontId="24" fillId="0" borderId="11" xfId="2" applyFont="1" applyBorder="1" applyAlignment="1">
      <alignment horizontal="left" vertical="top"/>
    </xf>
  </cellXfs>
  <cellStyles count="21">
    <cellStyle name="桁区切り 2" xfId="3" xr:uid="{00000000-0005-0000-0000-000000000000}"/>
    <cellStyle name="桁区切り 3" xfId="6" xr:uid="{00000000-0005-0000-0000-000001000000}"/>
    <cellStyle name="桁区切り 3 2" xfId="8" xr:uid="{00000000-0005-0000-0000-000002000000}"/>
    <cellStyle name="桁区切り 3 2 2" xfId="15" xr:uid="{40BF73C7-8D3E-40E0-AD57-06A87243898F}"/>
    <cellStyle name="桁区切り 3 3" xfId="13" xr:uid="{6C313C3F-A033-4784-A351-58978E6E322F}"/>
    <cellStyle name="桁区切り 3 4" xfId="18" xr:uid="{9AAF2BA2-2018-4057-8C15-472CA97C0F14}"/>
    <cellStyle name="標準" xfId="0" builtinId="0"/>
    <cellStyle name="標準 2" xfId="1" xr:uid="{00000000-0005-0000-0000-000004000000}"/>
    <cellStyle name="標準 2 2" xfId="9" xr:uid="{464ACB8E-94B2-4EEE-A5DD-FDC632447C63}"/>
    <cellStyle name="標準 2 3" xfId="10" xr:uid="{99320821-5EDC-4B1E-AA39-816FC44616FB}"/>
    <cellStyle name="標準 3" xfId="2" xr:uid="{00000000-0005-0000-0000-000005000000}"/>
    <cellStyle name="標準 3 2" xfId="4" xr:uid="{00000000-0005-0000-0000-000006000000}"/>
    <cellStyle name="標準 4" xfId="5" xr:uid="{00000000-0005-0000-0000-000007000000}"/>
    <cellStyle name="標準 4 2" xfId="7" xr:uid="{00000000-0005-0000-0000-000008000000}"/>
    <cellStyle name="標準 4 2 2" xfId="14" xr:uid="{8F891A4B-B6FF-4D70-9F0B-0E2E3CB73058}"/>
    <cellStyle name="標準 4 3" xfId="12" xr:uid="{D1D72C75-B0F2-48AA-89EF-1682AD3C41EC}"/>
    <cellStyle name="標準 4 4" xfId="17" xr:uid="{06DBDD15-08A9-48A5-AAA0-BC6556F0E280}"/>
    <cellStyle name="標準 5" xfId="11" xr:uid="{0C857A3D-D0BC-439B-B9B4-DE21225DBC97}"/>
    <cellStyle name="標準 5 2" xfId="16" xr:uid="{45385D01-BF7C-49AC-A8F6-923C0ACFC0F3}"/>
    <cellStyle name="標準 6" xfId="20" xr:uid="{300DFA1C-3D07-4DE2-8DE2-3D3D634926B2}"/>
    <cellStyle name="標準_021220点検表修正案" xfId="19" xr:uid="{64D85126-2CE3-4167-B33B-BEDD6281D852}"/>
  </cellStyles>
  <dxfs count="13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17" Type="http://schemas.openxmlformats.org/officeDocument/2006/relationships/worksheet" Target="worksheets/sheet117.xml" />
  <Relationship Id="rId21" Type="http://schemas.openxmlformats.org/officeDocument/2006/relationships/worksheet" Target="worksheets/sheet21.xml" />
  <Relationship Id="rId42" Type="http://schemas.openxmlformats.org/officeDocument/2006/relationships/worksheet" Target="worksheets/sheet42.xml" />
  <Relationship Id="rId63" Type="http://schemas.openxmlformats.org/officeDocument/2006/relationships/worksheet" Target="worksheets/sheet63.xml" />
  <Relationship Id="rId84" Type="http://schemas.openxmlformats.org/officeDocument/2006/relationships/worksheet" Target="worksheets/sheet84.xml" />
  <Relationship Id="rId16" Type="http://schemas.openxmlformats.org/officeDocument/2006/relationships/worksheet" Target="worksheets/sheet16.xml" />
  <Relationship Id="rId107" Type="http://schemas.openxmlformats.org/officeDocument/2006/relationships/worksheet" Target="worksheets/sheet107.xml" />
  <Relationship Id="rId11" Type="http://schemas.openxmlformats.org/officeDocument/2006/relationships/worksheet" Target="worksheets/sheet11.xml" />
  <Relationship Id="rId32" Type="http://schemas.openxmlformats.org/officeDocument/2006/relationships/worksheet" Target="worksheets/sheet32.xml" />
  <Relationship Id="rId37" Type="http://schemas.openxmlformats.org/officeDocument/2006/relationships/worksheet" Target="worksheets/sheet37.xml" />
  <Relationship Id="rId53" Type="http://schemas.openxmlformats.org/officeDocument/2006/relationships/worksheet" Target="worksheets/sheet53.xml" />
  <Relationship Id="rId58" Type="http://schemas.openxmlformats.org/officeDocument/2006/relationships/worksheet" Target="worksheets/sheet58.xml" />
  <Relationship Id="rId74" Type="http://schemas.openxmlformats.org/officeDocument/2006/relationships/worksheet" Target="worksheets/sheet74.xml" />
  <Relationship Id="rId79" Type="http://schemas.openxmlformats.org/officeDocument/2006/relationships/worksheet" Target="worksheets/sheet79.xml" />
  <Relationship Id="rId102" Type="http://schemas.openxmlformats.org/officeDocument/2006/relationships/worksheet" Target="worksheets/sheet102.xml" />
  <Relationship Id="rId123" Type="http://schemas.openxmlformats.org/officeDocument/2006/relationships/worksheet" Target="worksheets/sheet123.xml" />
  <Relationship Id="rId128" Type="http://schemas.openxmlformats.org/officeDocument/2006/relationships/worksheet" Target="worksheets/sheet128.xml" />
  <Relationship Id="rId5" Type="http://schemas.openxmlformats.org/officeDocument/2006/relationships/worksheet" Target="worksheets/sheet5.xml" />
  <Relationship Id="rId90" Type="http://schemas.openxmlformats.org/officeDocument/2006/relationships/worksheet" Target="worksheets/sheet90.xml" />
  <Relationship Id="rId95" Type="http://schemas.openxmlformats.org/officeDocument/2006/relationships/worksheet" Target="worksheets/sheet95.xml" />
  <Relationship Id="rId22" Type="http://schemas.openxmlformats.org/officeDocument/2006/relationships/worksheet" Target="worksheets/sheet22.xml" />
  <Relationship Id="rId27" Type="http://schemas.openxmlformats.org/officeDocument/2006/relationships/worksheet" Target="worksheets/sheet27.xml" />
  <Relationship Id="rId43" Type="http://schemas.openxmlformats.org/officeDocument/2006/relationships/worksheet" Target="worksheets/sheet43.xml" />
  <Relationship Id="rId48" Type="http://schemas.openxmlformats.org/officeDocument/2006/relationships/worksheet" Target="worksheets/sheet48.xml" />
  <Relationship Id="rId64" Type="http://schemas.openxmlformats.org/officeDocument/2006/relationships/worksheet" Target="worksheets/sheet64.xml" />
  <Relationship Id="rId69" Type="http://schemas.openxmlformats.org/officeDocument/2006/relationships/worksheet" Target="worksheets/sheet69.xml" />
  <Relationship Id="rId113" Type="http://schemas.openxmlformats.org/officeDocument/2006/relationships/worksheet" Target="worksheets/sheet113.xml" />
  <Relationship Id="rId118" Type="http://schemas.openxmlformats.org/officeDocument/2006/relationships/worksheet" Target="worksheets/sheet118.xml" />
  <Relationship Id="rId80" Type="http://schemas.openxmlformats.org/officeDocument/2006/relationships/worksheet" Target="worksheets/sheet80.xml" />
  <Relationship Id="rId85" Type="http://schemas.openxmlformats.org/officeDocument/2006/relationships/worksheet" Target="worksheets/sheet85.xml" />
  <Relationship Id="rId12" Type="http://schemas.openxmlformats.org/officeDocument/2006/relationships/worksheet" Target="worksheets/sheet12.xml" />
  <Relationship Id="rId17" Type="http://schemas.openxmlformats.org/officeDocument/2006/relationships/worksheet" Target="worksheets/sheet17.xml" />
  <Relationship Id="rId33" Type="http://schemas.openxmlformats.org/officeDocument/2006/relationships/worksheet" Target="worksheets/sheet33.xml" />
  <Relationship Id="rId38" Type="http://schemas.openxmlformats.org/officeDocument/2006/relationships/worksheet" Target="worksheets/sheet38.xml" />
  <Relationship Id="rId59" Type="http://schemas.openxmlformats.org/officeDocument/2006/relationships/worksheet" Target="worksheets/sheet59.xml" />
  <Relationship Id="rId103" Type="http://schemas.openxmlformats.org/officeDocument/2006/relationships/worksheet" Target="worksheets/sheet103.xml" />
  <Relationship Id="rId108" Type="http://schemas.openxmlformats.org/officeDocument/2006/relationships/worksheet" Target="worksheets/sheet108.xml" />
  <Relationship Id="rId124" Type="http://schemas.openxmlformats.org/officeDocument/2006/relationships/worksheet" Target="worksheets/sheet124.xml" />
  <Relationship Id="rId129" Type="http://schemas.openxmlformats.org/officeDocument/2006/relationships/externalLink" Target="externalLinks/externalLink1.xml" />
  <Relationship Id="rId54" Type="http://schemas.openxmlformats.org/officeDocument/2006/relationships/worksheet" Target="worksheets/sheet54.xml" />
  <Relationship Id="rId70" Type="http://schemas.openxmlformats.org/officeDocument/2006/relationships/worksheet" Target="worksheets/sheet70.xml" />
  <Relationship Id="rId75" Type="http://schemas.openxmlformats.org/officeDocument/2006/relationships/worksheet" Target="worksheets/sheet75.xml" />
  <Relationship Id="rId91" Type="http://schemas.openxmlformats.org/officeDocument/2006/relationships/worksheet" Target="worksheets/sheet91.xml" />
  <Relationship Id="rId96" Type="http://schemas.openxmlformats.org/officeDocument/2006/relationships/worksheet" Target="worksheets/sheet96.xml" />
  <Relationship Id="rId1" Type="http://schemas.openxmlformats.org/officeDocument/2006/relationships/worksheet" Target="worksheets/sheet1.xml" />
  <Relationship Id="rId6" Type="http://schemas.openxmlformats.org/officeDocument/2006/relationships/worksheet" Target="worksheets/sheet6.xml" />
  <Relationship Id="rId23" Type="http://schemas.openxmlformats.org/officeDocument/2006/relationships/worksheet" Target="worksheets/sheet23.xml" />
  <Relationship Id="rId28" Type="http://schemas.openxmlformats.org/officeDocument/2006/relationships/worksheet" Target="worksheets/sheet28.xml" />
  <Relationship Id="rId49" Type="http://schemas.openxmlformats.org/officeDocument/2006/relationships/worksheet" Target="worksheets/sheet49.xml" />
  <Relationship Id="rId114" Type="http://schemas.openxmlformats.org/officeDocument/2006/relationships/worksheet" Target="worksheets/sheet114.xml" />
  <Relationship Id="rId119" Type="http://schemas.openxmlformats.org/officeDocument/2006/relationships/worksheet" Target="worksheets/sheet119.xml" />
  <Relationship Id="rId44" Type="http://schemas.openxmlformats.org/officeDocument/2006/relationships/worksheet" Target="worksheets/sheet44.xml" />
  <Relationship Id="rId60" Type="http://schemas.openxmlformats.org/officeDocument/2006/relationships/worksheet" Target="worksheets/sheet60.xml" />
  <Relationship Id="rId65" Type="http://schemas.openxmlformats.org/officeDocument/2006/relationships/worksheet" Target="worksheets/sheet65.xml" />
  <Relationship Id="rId81" Type="http://schemas.openxmlformats.org/officeDocument/2006/relationships/worksheet" Target="worksheets/sheet81.xml" />
  <Relationship Id="rId86" Type="http://schemas.openxmlformats.org/officeDocument/2006/relationships/worksheet" Target="worksheets/sheet86.xml" />
  <Relationship Id="rId130" Type="http://schemas.openxmlformats.org/officeDocument/2006/relationships/theme" Target="theme/theme1.xml" />
  <Relationship Id="rId13" Type="http://schemas.openxmlformats.org/officeDocument/2006/relationships/worksheet" Target="worksheets/sheet13.xml" />
  <Relationship Id="rId18" Type="http://schemas.openxmlformats.org/officeDocument/2006/relationships/worksheet" Target="worksheets/sheet18.xml" />
  <Relationship Id="rId39" Type="http://schemas.openxmlformats.org/officeDocument/2006/relationships/worksheet" Target="worksheets/sheet39.xml" />
  <Relationship Id="rId109" Type="http://schemas.openxmlformats.org/officeDocument/2006/relationships/worksheet" Target="worksheets/sheet109.xml" />
  <Relationship Id="rId34" Type="http://schemas.openxmlformats.org/officeDocument/2006/relationships/worksheet" Target="worksheets/sheet34.xml" />
  <Relationship Id="rId50" Type="http://schemas.openxmlformats.org/officeDocument/2006/relationships/worksheet" Target="worksheets/sheet50.xml" />
  <Relationship Id="rId55" Type="http://schemas.openxmlformats.org/officeDocument/2006/relationships/worksheet" Target="worksheets/sheet55.xml" />
  <Relationship Id="rId76" Type="http://schemas.openxmlformats.org/officeDocument/2006/relationships/worksheet" Target="worksheets/sheet76.xml" />
  <Relationship Id="rId97" Type="http://schemas.openxmlformats.org/officeDocument/2006/relationships/worksheet" Target="worksheets/sheet97.xml" />
  <Relationship Id="rId104" Type="http://schemas.openxmlformats.org/officeDocument/2006/relationships/worksheet" Target="worksheets/sheet104.xml" />
  <Relationship Id="rId120" Type="http://schemas.openxmlformats.org/officeDocument/2006/relationships/worksheet" Target="worksheets/sheet120.xml" />
  <Relationship Id="rId125" Type="http://schemas.openxmlformats.org/officeDocument/2006/relationships/worksheet" Target="worksheets/sheet125.xml" />
  <Relationship Id="rId7" Type="http://schemas.openxmlformats.org/officeDocument/2006/relationships/worksheet" Target="worksheets/sheet7.xml" />
  <Relationship Id="rId71" Type="http://schemas.openxmlformats.org/officeDocument/2006/relationships/worksheet" Target="worksheets/sheet71.xml" />
  <Relationship Id="rId92" Type="http://schemas.openxmlformats.org/officeDocument/2006/relationships/worksheet" Target="worksheets/sheet92.xml" />
  <Relationship Id="rId2" Type="http://schemas.openxmlformats.org/officeDocument/2006/relationships/worksheet" Target="worksheets/sheet2.xml" />
  <Relationship Id="rId29" Type="http://schemas.openxmlformats.org/officeDocument/2006/relationships/worksheet" Target="worksheets/sheet29.xml" />
  <Relationship Id="rId24" Type="http://schemas.openxmlformats.org/officeDocument/2006/relationships/worksheet" Target="worksheets/sheet24.xml" />
  <Relationship Id="rId40" Type="http://schemas.openxmlformats.org/officeDocument/2006/relationships/worksheet" Target="worksheets/sheet40.xml" />
  <Relationship Id="rId45" Type="http://schemas.openxmlformats.org/officeDocument/2006/relationships/worksheet" Target="worksheets/sheet45.xml" />
  <Relationship Id="rId66" Type="http://schemas.openxmlformats.org/officeDocument/2006/relationships/worksheet" Target="worksheets/sheet66.xml" />
  <Relationship Id="rId87" Type="http://schemas.openxmlformats.org/officeDocument/2006/relationships/worksheet" Target="worksheets/sheet87.xml" />
  <Relationship Id="rId110" Type="http://schemas.openxmlformats.org/officeDocument/2006/relationships/worksheet" Target="worksheets/sheet110.xml" />
  <Relationship Id="rId115" Type="http://schemas.openxmlformats.org/officeDocument/2006/relationships/worksheet" Target="worksheets/sheet115.xml" />
  <Relationship Id="rId131" Type="http://schemas.openxmlformats.org/officeDocument/2006/relationships/styles" Target="styles.xml" />
  <Relationship Id="rId61" Type="http://schemas.openxmlformats.org/officeDocument/2006/relationships/worksheet" Target="worksheets/sheet61.xml" />
  <Relationship Id="rId82" Type="http://schemas.openxmlformats.org/officeDocument/2006/relationships/worksheet" Target="worksheets/sheet82.xml" />
  <Relationship Id="rId19" Type="http://schemas.openxmlformats.org/officeDocument/2006/relationships/worksheet" Target="worksheets/sheet19.xml" />
  <Relationship Id="rId14" Type="http://schemas.openxmlformats.org/officeDocument/2006/relationships/worksheet" Target="worksheets/sheet14.xml" />
  <Relationship Id="rId30" Type="http://schemas.openxmlformats.org/officeDocument/2006/relationships/worksheet" Target="worksheets/sheet30.xml" />
  <Relationship Id="rId35" Type="http://schemas.openxmlformats.org/officeDocument/2006/relationships/worksheet" Target="worksheets/sheet35.xml" />
  <Relationship Id="rId56" Type="http://schemas.openxmlformats.org/officeDocument/2006/relationships/worksheet" Target="worksheets/sheet56.xml" />
  <Relationship Id="rId77" Type="http://schemas.openxmlformats.org/officeDocument/2006/relationships/worksheet" Target="worksheets/sheet77.xml" />
  <Relationship Id="rId100" Type="http://schemas.openxmlformats.org/officeDocument/2006/relationships/worksheet" Target="worksheets/sheet100.xml" />
  <Relationship Id="rId105" Type="http://schemas.openxmlformats.org/officeDocument/2006/relationships/worksheet" Target="worksheets/sheet105.xml" />
  <Relationship Id="rId126" Type="http://schemas.openxmlformats.org/officeDocument/2006/relationships/worksheet" Target="worksheets/sheet126.xml" />
  <Relationship Id="rId8" Type="http://schemas.openxmlformats.org/officeDocument/2006/relationships/worksheet" Target="worksheets/sheet8.xml" />
  <Relationship Id="rId51" Type="http://schemas.openxmlformats.org/officeDocument/2006/relationships/worksheet" Target="worksheets/sheet51.xml" />
  <Relationship Id="rId72" Type="http://schemas.openxmlformats.org/officeDocument/2006/relationships/worksheet" Target="worksheets/sheet72.xml" />
  <Relationship Id="rId93" Type="http://schemas.openxmlformats.org/officeDocument/2006/relationships/worksheet" Target="worksheets/sheet93.xml" />
  <Relationship Id="rId98" Type="http://schemas.openxmlformats.org/officeDocument/2006/relationships/worksheet" Target="worksheets/sheet98.xml" />
  <Relationship Id="rId121" Type="http://schemas.openxmlformats.org/officeDocument/2006/relationships/worksheet" Target="worksheets/sheet121.xml" />
  <Relationship Id="rId3" Type="http://schemas.openxmlformats.org/officeDocument/2006/relationships/worksheet" Target="worksheets/sheet3.xml" />
  <Relationship Id="rId25" Type="http://schemas.openxmlformats.org/officeDocument/2006/relationships/worksheet" Target="worksheets/sheet25.xml" />
  <Relationship Id="rId46" Type="http://schemas.openxmlformats.org/officeDocument/2006/relationships/worksheet" Target="worksheets/sheet46.xml" />
  <Relationship Id="rId67" Type="http://schemas.openxmlformats.org/officeDocument/2006/relationships/worksheet" Target="worksheets/sheet67.xml" />
  <Relationship Id="rId116" Type="http://schemas.openxmlformats.org/officeDocument/2006/relationships/worksheet" Target="worksheets/sheet116.xml" />
  <Relationship Id="rId20" Type="http://schemas.openxmlformats.org/officeDocument/2006/relationships/worksheet" Target="worksheets/sheet20.xml" />
  <Relationship Id="rId41" Type="http://schemas.openxmlformats.org/officeDocument/2006/relationships/worksheet" Target="worksheets/sheet41.xml" />
  <Relationship Id="rId62" Type="http://schemas.openxmlformats.org/officeDocument/2006/relationships/worksheet" Target="worksheets/sheet62.xml" />
  <Relationship Id="rId83" Type="http://schemas.openxmlformats.org/officeDocument/2006/relationships/worksheet" Target="worksheets/sheet83.xml" />
  <Relationship Id="rId88" Type="http://schemas.openxmlformats.org/officeDocument/2006/relationships/worksheet" Target="worksheets/sheet88.xml" />
  <Relationship Id="rId111" Type="http://schemas.openxmlformats.org/officeDocument/2006/relationships/worksheet" Target="worksheets/sheet111.xml" />
  <Relationship Id="rId132" Type="http://schemas.openxmlformats.org/officeDocument/2006/relationships/sharedStrings" Target="sharedStrings.xml" />
  <Relationship Id="rId15" Type="http://schemas.openxmlformats.org/officeDocument/2006/relationships/worksheet" Target="worksheets/sheet15.xml" />
  <Relationship Id="rId36" Type="http://schemas.openxmlformats.org/officeDocument/2006/relationships/worksheet" Target="worksheets/sheet36.xml" />
  <Relationship Id="rId57" Type="http://schemas.openxmlformats.org/officeDocument/2006/relationships/worksheet" Target="worksheets/sheet57.xml" />
  <Relationship Id="rId106" Type="http://schemas.openxmlformats.org/officeDocument/2006/relationships/worksheet" Target="worksheets/sheet106.xml" />
  <Relationship Id="rId127" Type="http://schemas.openxmlformats.org/officeDocument/2006/relationships/worksheet" Target="worksheets/sheet127.xml" />
  <Relationship Id="rId10" Type="http://schemas.openxmlformats.org/officeDocument/2006/relationships/worksheet" Target="worksheets/sheet10.xml" />
  <Relationship Id="rId31" Type="http://schemas.openxmlformats.org/officeDocument/2006/relationships/worksheet" Target="worksheets/sheet31.xml" />
  <Relationship Id="rId52" Type="http://schemas.openxmlformats.org/officeDocument/2006/relationships/worksheet" Target="worksheets/sheet52.xml" />
  <Relationship Id="rId73" Type="http://schemas.openxmlformats.org/officeDocument/2006/relationships/worksheet" Target="worksheets/sheet73.xml" />
  <Relationship Id="rId78" Type="http://schemas.openxmlformats.org/officeDocument/2006/relationships/worksheet" Target="worksheets/sheet78.xml" />
  <Relationship Id="rId94" Type="http://schemas.openxmlformats.org/officeDocument/2006/relationships/worksheet" Target="worksheets/sheet94.xml" />
  <Relationship Id="rId99" Type="http://schemas.openxmlformats.org/officeDocument/2006/relationships/worksheet" Target="worksheets/sheet99.xml" />
  <Relationship Id="rId101" Type="http://schemas.openxmlformats.org/officeDocument/2006/relationships/worksheet" Target="worksheets/sheet101.xml" />
  <Relationship Id="rId122" Type="http://schemas.openxmlformats.org/officeDocument/2006/relationships/worksheet" Target="worksheets/sheet122.xml" />
  <Relationship Id="rId4" Type="http://schemas.openxmlformats.org/officeDocument/2006/relationships/worksheet" Target="worksheets/sheet4.xml" />
  <Relationship Id="rId9" Type="http://schemas.openxmlformats.org/officeDocument/2006/relationships/worksheet" Target="worksheets/sheet9.xml" />
  <Relationship Id="rId26" Type="http://schemas.openxmlformats.org/officeDocument/2006/relationships/worksheet" Target="worksheets/sheet26.xml" />
  <Relationship Id="rId47" Type="http://schemas.openxmlformats.org/officeDocument/2006/relationships/worksheet" Target="worksheets/sheet47.xml" />
  <Relationship Id="rId68" Type="http://schemas.openxmlformats.org/officeDocument/2006/relationships/worksheet" Target="worksheets/sheet68.xml" />
  <Relationship Id="rId89" Type="http://schemas.openxmlformats.org/officeDocument/2006/relationships/worksheet" Target="worksheets/sheet89.xml" />
  <Relationship Id="rId112" Type="http://schemas.openxmlformats.org/officeDocument/2006/relationships/worksheet" Target="worksheets/sheet112.xml" />
  <Relationship Id="rId133" Type="http://schemas.openxmlformats.org/officeDocument/2006/relationships/calcChain" Target="calcChain.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png" />
  <Relationship Id="rId2" Type="http://schemas.openxmlformats.org/officeDocument/2006/relationships/image" Target="../media/image2.png" />
  <Relationship Id="rId1" Type="http://schemas.openxmlformats.org/officeDocument/2006/relationships/image" Target="../media/image1.jpeg" />
  <Relationship Id="rId6" Type="http://schemas.openxmlformats.org/officeDocument/2006/relationships/image" Target="../media/image6.jpeg" />
  <Relationship Id="rId5" Type="http://schemas.openxmlformats.org/officeDocument/2006/relationships/image" Target="../media/image5.jpeg" />
  <Relationship Id="rId4" Type="http://schemas.openxmlformats.org/officeDocument/2006/relationships/image" Target="../media/image4.png"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8.jpg" />
  <Relationship Id="rId1" Type="http://schemas.openxmlformats.org/officeDocument/2006/relationships/image" Target="../media/image7.png" />
</Relationships>
</file>

<file path=xl/drawings/_rels/drawing3.xml.rels>&#65279;<?xml version="1.0" encoding="utf-8" standalone="yes"?>
<Relationships xmlns="http://schemas.openxmlformats.org/package/2006/relationships">
  <Relationship Id="rId2" Type="http://schemas.openxmlformats.org/officeDocument/2006/relationships/image" Target="../media/image9.jpg" />
  <Relationship Id="rId1" Type="http://schemas.openxmlformats.org/officeDocument/2006/relationships/image" Target="../media/image7.png" />
</Relationships>
</file>

<file path=xl/drawings/_rels/drawing4.xml.rels>&#65279;<?xml version="1.0" encoding="utf-8" standalone="yes"?>
<Relationships xmlns="http://schemas.openxmlformats.org/package/2006/relationships">
  <Relationship Id="rId2" Type="http://schemas.openxmlformats.org/officeDocument/2006/relationships/image" Target="../media/image10.jpg" />
  <Relationship Id="rId1" Type="http://schemas.openxmlformats.org/officeDocument/2006/relationships/image" Target="../media/image7.png" />
</Relationships>
</file>

<file path=xl/drawings/_rels/drawing5.xml.rels>&#65279;<?xml version="1.0" encoding="utf-8" standalone="yes"?>
<Relationships xmlns="http://schemas.openxmlformats.org/package/2006/relationships">
  <Relationship Id="rId2" Type="http://schemas.openxmlformats.org/officeDocument/2006/relationships/image" Target="../media/image11.jpg" />
  <Relationship Id="rId1" Type="http://schemas.openxmlformats.org/officeDocument/2006/relationships/image" Target="../media/image7.png" />
</Relationships>
</file>

<file path=xl/drawings/_rels/drawing6.xml.rels>&#65279;<?xml version="1.0" encoding="utf-8" standalone="yes"?>
<Relationships xmlns="http://schemas.openxmlformats.org/package/2006/relationships">
  <Relationship Id="rId2" Type="http://schemas.openxmlformats.org/officeDocument/2006/relationships/image" Target="../media/image12.jpg" />
  <Relationship Id="rId1" Type="http://schemas.openxmlformats.org/officeDocument/2006/relationships/image" Target="../media/image7.png" />
</Relationships>
</file>

<file path=xl/drawings/_rels/drawing7.xml.rels>&#65279;<?xml version="1.0" encoding="utf-8" standalone="yes"?>
<Relationships xmlns="http://schemas.openxmlformats.org/package/2006/relationships">
  <Relationship Id="rId2" Type="http://schemas.openxmlformats.org/officeDocument/2006/relationships/image" Target="../media/image13.jpg" />
  <Relationship Id="rId1" Type="http://schemas.openxmlformats.org/officeDocument/2006/relationships/image" Target="../media/image7.png" />
</Relationships>
</file>

<file path=xl/drawings/_rels/drawing8.xml.rels>&#65279;<?xml version="1.0" encoding="utf-8" standalone="yes"?>
<Relationships xmlns="http://schemas.openxmlformats.org/package/2006/relationships">
  <Relationship Id="rId3" Type="http://schemas.openxmlformats.org/officeDocument/2006/relationships/image" Target="../media/image16.jpeg" />
  <Relationship Id="rId2" Type="http://schemas.openxmlformats.org/officeDocument/2006/relationships/image" Target="../media/image15.jpeg" />
  <Relationship Id="rId1" Type="http://schemas.openxmlformats.org/officeDocument/2006/relationships/image" Target="../media/image14.jpeg" />
</Relationships>
</file>

<file path=xl/drawings/_rels/drawing9.xml.rels>&#65279;<?xml version="1.0" encoding="utf-8" standalone="yes"?>
<Relationships xmlns="http://schemas.openxmlformats.org/package/2006/relationships">
  <Relationship Id="rId3" Type="http://schemas.openxmlformats.org/officeDocument/2006/relationships/image" Target="../media/image19.jpeg" />
  <Relationship Id="rId2" Type="http://schemas.openxmlformats.org/officeDocument/2006/relationships/image" Target="../media/image18.jpeg" />
  <Relationship Id="rId1" Type="http://schemas.openxmlformats.org/officeDocument/2006/relationships/image" Target="../media/image17.jpeg" />
  <Relationship Id="rId4" Type="http://schemas.openxmlformats.org/officeDocument/2006/relationships/image" Target="../media/image20.jpeg" />
</Relationships>
</file>

<file path=xl/drawings/_rels/drawing10.xml.rels>&#65279;<?xml version="1.0" encoding="utf-8" standalone="yes"?>
<Relationships xmlns="http://schemas.openxmlformats.org/package/2006/relationships">
  <Relationship Id="rId3" Type="http://schemas.openxmlformats.org/officeDocument/2006/relationships/image" Target="../media/image23.jpeg" />
  <Relationship Id="rId2" Type="http://schemas.openxmlformats.org/officeDocument/2006/relationships/image" Target="../media/image22.jpeg" />
  <Relationship Id="rId1" Type="http://schemas.openxmlformats.org/officeDocument/2006/relationships/image" Target="../media/image21.jpeg" />
  <Relationship Id="rId4" Type="http://schemas.openxmlformats.org/officeDocument/2006/relationships/image" Target="../media/image24.jpeg" />
</Relationships>
</file>

<file path=xl/drawings/_rels/drawing11.xml.rels>&#65279;<?xml version="1.0" encoding="utf-8" standalone="yes"?>
<Relationships xmlns="http://schemas.openxmlformats.org/package/2006/relationships">
  <Relationship Id="rId3" Type="http://schemas.openxmlformats.org/officeDocument/2006/relationships/image" Target="../media/image27.jpeg" />
  <Relationship Id="rId2" Type="http://schemas.openxmlformats.org/officeDocument/2006/relationships/image" Target="../media/image26.jpeg" />
  <Relationship Id="rId1" Type="http://schemas.openxmlformats.org/officeDocument/2006/relationships/image" Target="../media/image25.jpeg" />
  <Relationship Id="rId4" Type="http://schemas.openxmlformats.org/officeDocument/2006/relationships/image" Target="../media/image28.jpeg" />
</Relationships>
</file>

<file path=xl/drawings/_rels/drawing12.xml.rels>&#65279;<?xml version="1.0" encoding="utf-8" standalone="yes"?>
<Relationships xmlns="http://schemas.openxmlformats.org/package/2006/relationships">
  <Relationship Id="rId3" Type="http://schemas.openxmlformats.org/officeDocument/2006/relationships/image" Target="../media/image31.jpeg" />
  <Relationship Id="rId2" Type="http://schemas.openxmlformats.org/officeDocument/2006/relationships/image" Target="../media/image30.jpeg" />
  <Relationship Id="rId1" Type="http://schemas.openxmlformats.org/officeDocument/2006/relationships/image" Target="../media/image29.jpeg" />
  <Relationship Id="rId4" Type="http://schemas.openxmlformats.org/officeDocument/2006/relationships/image" Target="../media/image32.jpeg" />
</Relationships>
</file>

<file path=xl/drawings/_rels/drawing13.xml.rels>&#65279;<?xml version="1.0" encoding="utf-8" standalone="yes"?>
<Relationships xmlns="http://schemas.openxmlformats.org/package/2006/relationships">
  <Relationship Id="rId3" Type="http://schemas.openxmlformats.org/officeDocument/2006/relationships/image" Target="../media/image35.jpeg" />
  <Relationship Id="rId2" Type="http://schemas.openxmlformats.org/officeDocument/2006/relationships/image" Target="../media/image34.jpeg" />
  <Relationship Id="rId1" Type="http://schemas.openxmlformats.org/officeDocument/2006/relationships/image" Target="../media/image33.jpeg" />
  <Relationship Id="rId4" Type="http://schemas.openxmlformats.org/officeDocument/2006/relationships/image" Target="../media/image36.jpeg" />
</Relationships>
</file>

<file path=xl/drawings/_rels/drawing14.xml.rels>&#65279;<?xml version="1.0" encoding="utf-8" standalone="yes"?>
<Relationships xmlns="http://schemas.openxmlformats.org/package/2006/relationships">
  <Relationship Id="rId3" Type="http://schemas.openxmlformats.org/officeDocument/2006/relationships/image" Target="../media/image39.jpeg" />
  <Relationship Id="rId2" Type="http://schemas.openxmlformats.org/officeDocument/2006/relationships/image" Target="../media/image38.jpeg" />
  <Relationship Id="rId1" Type="http://schemas.openxmlformats.org/officeDocument/2006/relationships/image" Target="../media/image37.jpg" />
  <Relationship Id="rId4" Type="http://schemas.openxmlformats.org/officeDocument/2006/relationships/image" Target="../media/image40.jpeg" />
</Relationships>
</file>

<file path=xl/drawings/_rels/drawing15.xml.rels>&#65279;<?xml version="1.0" encoding="utf-8" standalone="yes"?>
<Relationships xmlns="http://schemas.openxmlformats.org/package/2006/relationships">
  <Relationship Id="rId3" Type="http://schemas.openxmlformats.org/officeDocument/2006/relationships/image" Target="../media/image43.jpeg" />
  <Relationship Id="rId2" Type="http://schemas.openxmlformats.org/officeDocument/2006/relationships/image" Target="../media/image42.jpeg" />
  <Relationship Id="rId1" Type="http://schemas.openxmlformats.org/officeDocument/2006/relationships/image" Target="../media/image41.jpeg" />
  <Relationship Id="rId4" Type="http://schemas.openxmlformats.org/officeDocument/2006/relationships/image" Target="../media/image44.jpeg" />
</Relationships>
</file>

<file path=xl/drawings/_rels/drawing16.xml.rels>&#65279;<?xml version="1.0" encoding="utf-8" standalone="yes"?>
<Relationships xmlns="http://schemas.openxmlformats.org/package/2006/relationships">
  <Relationship Id="rId3" Type="http://schemas.openxmlformats.org/officeDocument/2006/relationships/image" Target="../media/image47.jpeg" />
  <Relationship Id="rId2" Type="http://schemas.openxmlformats.org/officeDocument/2006/relationships/image" Target="../media/image46.jpeg" />
  <Relationship Id="rId1" Type="http://schemas.openxmlformats.org/officeDocument/2006/relationships/image" Target="../media/image45.jpeg" />
  <Relationship Id="rId4" Type="http://schemas.openxmlformats.org/officeDocument/2006/relationships/image" Target="../media/image48.jpeg" />
</Relationships>
</file>

<file path=xl/drawings/_rels/drawing17.xml.rels>&#65279;<?xml version="1.0" encoding="utf-8" standalone="yes"?>
<Relationships xmlns="http://schemas.openxmlformats.org/package/2006/relationships">
  <Relationship Id="rId3" Type="http://schemas.openxmlformats.org/officeDocument/2006/relationships/image" Target="../media/image51.jpeg" />
  <Relationship Id="rId2" Type="http://schemas.openxmlformats.org/officeDocument/2006/relationships/image" Target="../media/image50.jpeg" />
  <Relationship Id="rId1" Type="http://schemas.openxmlformats.org/officeDocument/2006/relationships/image" Target="../media/image49.jpeg" />
  <Relationship Id="rId4" Type="http://schemas.openxmlformats.org/officeDocument/2006/relationships/image" Target="../media/image52.jpeg" />
</Relationships>
</file>

<file path=xl/drawings/_rels/drawing18.xml.rels>&#65279;<?xml version="1.0" encoding="utf-8" standalone="yes"?>
<Relationships xmlns="http://schemas.openxmlformats.org/package/2006/relationships">
  <Relationship Id="rId3" Type="http://schemas.openxmlformats.org/officeDocument/2006/relationships/image" Target="../media/image55.jpeg" />
  <Relationship Id="rId2" Type="http://schemas.openxmlformats.org/officeDocument/2006/relationships/image" Target="../media/image54.jpeg" />
  <Relationship Id="rId1" Type="http://schemas.openxmlformats.org/officeDocument/2006/relationships/image" Target="../media/image53.jpeg" />
  <Relationship Id="rId4" Type="http://schemas.openxmlformats.org/officeDocument/2006/relationships/image" Target="../media/image56.jpeg" />
</Relationships>
</file>

<file path=xl/drawings/_rels/drawing19.xml.rels>&#65279;<?xml version="1.0" encoding="utf-8" standalone="yes"?>
<Relationships xmlns="http://schemas.openxmlformats.org/package/2006/relationships">
  <Relationship Id="rId3" Type="http://schemas.openxmlformats.org/officeDocument/2006/relationships/image" Target="../media/image59.jpeg" />
  <Relationship Id="rId2" Type="http://schemas.openxmlformats.org/officeDocument/2006/relationships/image" Target="../media/image58.jpeg" />
  <Relationship Id="rId1" Type="http://schemas.openxmlformats.org/officeDocument/2006/relationships/image" Target="../media/image57.jpeg" />
  <Relationship Id="rId4" Type="http://schemas.openxmlformats.org/officeDocument/2006/relationships/image" Target="../media/image60.jpeg" />
</Relationships>
</file>

<file path=xl/drawings/_rels/drawing20.xml.rels>&#65279;<?xml version="1.0" encoding="utf-8" standalone="yes"?>
<Relationships xmlns="http://schemas.openxmlformats.org/package/2006/relationships">
  <Relationship Id="rId3" Type="http://schemas.openxmlformats.org/officeDocument/2006/relationships/image" Target="../media/image63.jpeg" />
  <Relationship Id="rId2" Type="http://schemas.openxmlformats.org/officeDocument/2006/relationships/image" Target="../media/image62.jpeg" />
  <Relationship Id="rId1" Type="http://schemas.openxmlformats.org/officeDocument/2006/relationships/image" Target="../media/image61.jpeg" />
  <Relationship Id="rId4" Type="http://schemas.openxmlformats.org/officeDocument/2006/relationships/image" Target="../media/image64.jpeg" />
</Relationships>
</file>

<file path=xl/drawings/_rels/drawing21.xml.rels>&#65279;<?xml version="1.0" encoding="utf-8" standalone="yes"?>
<Relationships xmlns="http://schemas.openxmlformats.org/package/2006/relationships">
  <Relationship Id="rId3" Type="http://schemas.openxmlformats.org/officeDocument/2006/relationships/image" Target="../media/image66.jpeg" />
  <Relationship Id="rId2" Type="http://schemas.openxmlformats.org/officeDocument/2006/relationships/image" Target="../media/image65.jpeg" />
  <Relationship Id="rId1" Type="http://schemas.openxmlformats.org/officeDocument/2006/relationships/image" Target="../media/image64.jpeg" />
  <Relationship Id="rId4" Type="http://schemas.openxmlformats.org/officeDocument/2006/relationships/image" Target="../media/image67.jpeg" />
</Relationships>
</file>

<file path=xl/drawings/_rels/drawing22.xml.rels>&#65279;<?xml version="1.0" encoding="utf-8" standalone="yes"?>
<Relationships xmlns="http://schemas.openxmlformats.org/package/2006/relationships">
  <Relationship Id="rId3" Type="http://schemas.openxmlformats.org/officeDocument/2006/relationships/image" Target="../media/image70.jpeg" />
  <Relationship Id="rId2" Type="http://schemas.openxmlformats.org/officeDocument/2006/relationships/image" Target="../media/image69.jpeg" />
  <Relationship Id="rId1" Type="http://schemas.openxmlformats.org/officeDocument/2006/relationships/image" Target="../media/image68.jpeg" />
  <Relationship Id="rId4" Type="http://schemas.openxmlformats.org/officeDocument/2006/relationships/image" Target="../media/image71.jpeg" />
</Relationships>
</file>

<file path=xl/drawings/_rels/drawing23.xml.rels>&#65279;<?xml version="1.0" encoding="utf-8" standalone="yes"?>
<Relationships xmlns="http://schemas.openxmlformats.org/package/2006/relationships">
  <Relationship Id="rId3" Type="http://schemas.openxmlformats.org/officeDocument/2006/relationships/image" Target="../media/image74.jpeg" />
  <Relationship Id="rId2" Type="http://schemas.openxmlformats.org/officeDocument/2006/relationships/image" Target="../media/image73.jpeg" />
  <Relationship Id="rId1" Type="http://schemas.openxmlformats.org/officeDocument/2006/relationships/image" Target="../media/image72.jpeg" />
  <Relationship Id="rId4" Type="http://schemas.openxmlformats.org/officeDocument/2006/relationships/image" Target="../media/image75.jpeg" />
</Relationships>
</file>

<file path=xl/drawings/_rels/drawing24.xml.rels>&#65279;<?xml version="1.0" encoding="utf-8" standalone="yes"?>
<Relationships xmlns="http://schemas.openxmlformats.org/package/2006/relationships">
  <Relationship Id="rId3" Type="http://schemas.openxmlformats.org/officeDocument/2006/relationships/image" Target="../media/image78.jpeg" />
  <Relationship Id="rId2" Type="http://schemas.openxmlformats.org/officeDocument/2006/relationships/image" Target="../media/image77.jpeg" />
  <Relationship Id="rId1" Type="http://schemas.openxmlformats.org/officeDocument/2006/relationships/image" Target="../media/image76.jpeg" />
  <Relationship Id="rId4" Type="http://schemas.openxmlformats.org/officeDocument/2006/relationships/image" Target="../media/image79.jpeg" />
</Relationships>
</file>

<file path=xl/drawings/_rels/drawing25.xml.rels>&#65279;<?xml version="1.0" encoding="utf-8" standalone="yes"?>
<Relationships xmlns="http://schemas.openxmlformats.org/package/2006/relationships">
  <Relationship Id="rId3" Type="http://schemas.openxmlformats.org/officeDocument/2006/relationships/image" Target="../media/image82.jpeg" />
  <Relationship Id="rId2" Type="http://schemas.openxmlformats.org/officeDocument/2006/relationships/image" Target="../media/image81.jpeg" />
  <Relationship Id="rId1" Type="http://schemas.openxmlformats.org/officeDocument/2006/relationships/image" Target="../media/image80.jpeg" />
  <Relationship Id="rId4" Type="http://schemas.openxmlformats.org/officeDocument/2006/relationships/image" Target="../media/image83.jpeg" />
</Relationships>
</file>

<file path=xl/drawings/_rels/drawing26.xml.rels>&#65279;<?xml version="1.0" encoding="utf-8" standalone="yes"?>
<Relationships xmlns="http://schemas.openxmlformats.org/package/2006/relationships">
  <Relationship Id="rId3" Type="http://schemas.openxmlformats.org/officeDocument/2006/relationships/image" Target="../media/image86.jpeg" />
  <Relationship Id="rId2" Type="http://schemas.openxmlformats.org/officeDocument/2006/relationships/image" Target="../media/image85.jpeg" />
  <Relationship Id="rId1" Type="http://schemas.openxmlformats.org/officeDocument/2006/relationships/image" Target="../media/image84.jpeg" />
  <Relationship Id="rId4" Type="http://schemas.openxmlformats.org/officeDocument/2006/relationships/image" Target="../media/image87.jpeg" />
</Relationships>
</file>

<file path=xl/drawings/_rels/drawing27.xml.rels>&#65279;<?xml version="1.0" encoding="utf-8" standalone="yes"?>
<Relationships xmlns="http://schemas.openxmlformats.org/package/2006/relationships">
  <Relationship Id="rId3" Type="http://schemas.openxmlformats.org/officeDocument/2006/relationships/image" Target="../media/image90.jpeg" />
  <Relationship Id="rId2" Type="http://schemas.openxmlformats.org/officeDocument/2006/relationships/image" Target="../media/image89.jpeg" />
  <Relationship Id="rId1" Type="http://schemas.openxmlformats.org/officeDocument/2006/relationships/image" Target="../media/image88.jpeg" />
  <Relationship Id="rId4" Type="http://schemas.openxmlformats.org/officeDocument/2006/relationships/image" Target="../media/image91.jpeg" />
</Relationships>
</file>

<file path=xl/drawings/_rels/drawing28.xml.rels>&#65279;<?xml version="1.0" encoding="utf-8" standalone="yes"?>
<Relationships xmlns="http://schemas.openxmlformats.org/package/2006/relationships">
  <Relationship Id="rId3" Type="http://schemas.openxmlformats.org/officeDocument/2006/relationships/image" Target="../media/image94.jpeg" />
  <Relationship Id="rId2" Type="http://schemas.openxmlformats.org/officeDocument/2006/relationships/image" Target="../media/image93.jpeg" />
  <Relationship Id="rId1" Type="http://schemas.openxmlformats.org/officeDocument/2006/relationships/image" Target="../media/image92.jpeg" />
  <Relationship Id="rId4" Type="http://schemas.openxmlformats.org/officeDocument/2006/relationships/image" Target="../media/image95.jpeg" />
</Relationships>
</file>

<file path=xl/drawings/_rels/drawing29.xml.rels>&#65279;<?xml version="1.0" encoding="utf-8" standalone="yes"?>
<Relationships xmlns="http://schemas.openxmlformats.org/package/2006/relationships">
  <Relationship Id="rId3" Type="http://schemas.openxmlformats.org/officeDocument/2006/relationships/image" Target="../media/image98.jpeg" />
  <Relationship Id="rId2" Type="http://schemas.openxmlformats.org/officeDocument/2006/relationships/image" Target="../media/image97.jpeg" />
  <Relationship Id="rId1" Type="http://schemas.openxmlformats.org/officeDocument/2006/relationships/image" Target="../media/image96.jpeg" />
  <Relationship Id="rId4" Type="http://schemas.openxmlformats.org/officeDocument/2006/relationships/image" Target="../media/image99.jpeg" />
</Relationships>
</file>

<file path=xl/drawings/_rels/drawing30.xml.rels>&#65279;<?xml version="1.0" encoding="utf-8" standalone="yes"?>
<Relationships xmlns="http://schemas.openxmlformats.org/package/2006/relationships">
  <Relationship Id="rId3" Type="http://schemas.openxmlformats.org/officeDocument/2006/relationships/image" Target="../media/image102.jpeg" />
  <Relationship Id="rId2" Type="http://schemas.openxmlformats.org/officeDocument/2006/relationships/image" Target="../media/image101.jpeg" />
  <Relationship Id="rId1" Type="http://schemas.openxmlformats.org/officeDocument/2006/relationships/image" Target="../media/image100.jpeg" />
  <Relationship Id="rId4" Type="http://schemas.openxmlformats.org/officeDocument/2006/relationships/image" Target="../media/image103.jpeg" />
</Relationships>
</file>

<file path=xl/drawings/_rels/drawing31.xml.rels>&#65279;<?xml version="1.0" encoding="utf-8" standalone="yes"?>
<Relationships xmlns="http://schemas.openxmlformats.org/package/2006/relationships">
  <Relationship Id="rId3" Type="http://schemas.openxmlformats.org/officeDocument/2006/relationships/image" Target="../media/image106.jpeg" />
  <Relationship Id="rId2" Type="http://schemas.openxmlformats.org/officeDocument/2006/relationships/image" Target="../media/image105.jpeg" />
  <Relationship Id="rId1" Type="http://schemas.openxmlformats.org/officeDocument/2006/relationships/image" Target="../media/image104.jpeg" />
  <Relationship Id="rId4" Type="http://schemas.openxmlformats.org/officeDocument/2006/relationships/image" Target="../media/image107.jpeg" />
</Relationships>
</file>

<file path=xl/drawings/_rels/drawing32.xml.rels>&#65279;<?xml version="1.0" encoding="utf-8" standalone="yes"?>
<Relationships xmlns="http://schemas.openxmlformats.org/package/2006/relationships">
  <Relationship Id="rId3" Type="http://schemas.openxmlformats.org/officeDocument/2006/relationships/image" Target="../media/image110.jpeg" />
  <Relationship Id="rId2" Type="http://schemas.openxmlformats.org/officeDocument/2006/relationships/image" Target="../media/image109.jpeg" />
  <Relationship Id="rId1" Type="http://schemas.openxmlformats.org/officeDocument/2006/relationships/image" Target="../media/image108.jpeg" />
  <Relationship Id="rId4" Type="http://schemas.openxmlformats.org/officeDocument/2006/relationships/image" Target="../media/image111.jpeg" />
</Relationships>
</file>

<file path=xl/drawings/_rels/drawing33.xml.rels>&#65279;<?xml version="1.0" encoding="utf-8" standalone="yes"?>
<Relationships xmlns="http://schemas.openxmlformats.org/package/2006/relationships">
  <Relationship Id="rId3" Type="http://schemas.openxmlformats.org/officeDocument/2006/relationships/image" Target="../media/image114.jpeg" />
  <Relationship Id="rId2" Type="http://schemas.openxmlformats.org/officeDocument/2006/relationships/image" Target="../media/image113.jpeg" />
  <Relationship Id="rId1" Type="http://schemas.openxmlformats.org/officeDocument/2006/relationships/image" Target="../media/image112.jpeg" />
  <Relationship Id="rId4" Type="http://schemas.openxmlformats.org/officeDocument/2006/relationships/image" Target="../media/image115.jpeg" />
</Relationships>
</file>

<file path=xl/drawings/_rels/drawing34.xml.rels>&#65279;<?xml version="1.0" encoding="utf-8" standalone="yes"?>
<Relationships xmlns="http://schemas.openxmlformats.org/package/2006/relationships">
  <Relationship Id="rId3" Type="http://schemas.openxmlformats.org/officeDocument/2006/relationships/image" Target="../media/image118.jpeg" />
  <Relationship Id="rId2" Type="http://schemas.openxmlformats.org/officeDocument/2006/relationships/image" Target="../media/image117.jpeg" />
  <Relationship Id="rId1" Type="http://schemas.openxmlformats.org/officeDocument/2006/relationships/image" Target="../media/image116.jpeg" />
  <Relationship Id="rId4" Type="http://schemas.openxmlformats.org/officeDocument/2006/relationships/image" Target="../media/image119.jpeg" />
</Relationships>
</file>

<file path=xl/drawings/_rels/drawing35.xml.rels>&#65279;<?xml version="1.0" encoding="utf-8" standalone="yes"?>
<Relationships xmlns="http://schemas.openxmlformats.org/package/2006/relationships">
  <Relationship Id="rId3" Type="http://schemas.openxmlformats.org/officeDocument/2006/relationships/image" Target="../media/image122.jpeg" />
  <Relationship Id="rId2" Type="http://schemas.openxmlformats.org/officeDocument/2006/relationships/image" Target="../media/image121.jpeg" />
  <Relationship Id="rId1" Type="http://schemas.openxmlformats.org/officeDocument/2006/relationships/image" Target="../media/image120.jpeg" />
  <Relationship Id="rId4" Type="http://schemas.openxmlformats.org/officeDocument/2006/relationships/image" Target="../media/image123.jpeg" />
</Relationships>
</file>

<file path=xl/drawings/_rels/drawing36.xml.rels>&#65279;<?xml version="1.0" encoding="utf-8" standalone="yes"?>
<Relationships xmlns="http://schemas.openxmlformats.org/package/2006/relationships">
  <Relationship Id="rId3" Type="http://schemas.openxmlformats.org/officeDocument/2006/relationships/image" Target="../media/image125.jpeg" />
  <Relationship Id="rId2" Type="http://schemas.openxmlformats.org/officeDocument/2006/relationships/image" Target="../media/image124.jpeg" />
  <Relationship Id="rId1" Type="http://schemas.openxmlformats.org/officeDocument/2006/relationships/image" Target="../media/image123.jpeg" />
  <Relationship Id="rId4" Type="http://schemas.openxmlformats.org/officeDocument/2006/relationships/image" Target="../media/image126.jpeg" />
</Relationships>
</file>

<file path=xl/drawings/_rels/drawing37.xml.rels>&#65279;<?xml version="1.0" encoding="utf-8" standalone="yes"?>
<Relationships xmlns="http://schemas.openxmlformats.org/package/2006/relationships">
  <Relationship Id="rId3" Type="http://schemas.openxmlformats.org/officeDocument/2006/relationships/image" Target="../media/image129.jpeg" />
  <Relationship Id="rId2" Type="http://schemas.openxmlformats.org/officeDocument/2006/relationships/image" Target="../media/image128.jpeg" />
  <Relationship Id="rId1" Type="http://schemas.openxmlformats.org/officeDocument/2006/relationships/image" Target="../media/image127.jpeg" />
  <Relationship Id="rId4" Type="http://schemas.openxmlformats.org/officeDocument/2006/relationships/image" Target="../media/image130.jpeg" />
</Relationships>
</file>

<file path=xl/drawings/_rels/drawing38.xml.rels>&#65279;<?xml version="1.0" encoding="utf-8" standalone="yes"?>
<Relationships xmlns="http://schemas.openxmlformats.org/package/2006/relationships">
  <Relationship Id="rId3" Type="http://schemas.openxmlformats.org/officeDocument/2006/relationships/image" Target="../media/image133.jpeg" />
  <Relationship Id="rId2" Type="http://schemas.openxmlformats.org/officeDocument/2006/relationships/image" Target="../media/image132.jpeg" />
  <Relationship Id="rId1" Type="http://schemas.openxmlformats.org/officeDocument/2006/relationships/image" Target="../media/image131.jpeg" />
  <Relationship Id="rId4" Type="http://schemas.openxmlformats.org/officeDocument/2006/relationships/image" Target="../media/image134.jpeg" />
</Relationships>
</file>

<file path=xl/drawings/_rels/drawing39.xml.rels>&#65279;<?xml version="1.0" encoding="utf-8" standalone="yes"?>
<Relationships xmlns="http://schemas.openxmlformats.org/package/2006/relationships">
  <Relationship Id="rId3" Type="http://schemas.openxmlformats.org/officeDocument/2006/relationships/image" Target="../media/image137.jpeg" />
  <Relationship Id="rId2" Type="http://schemas.openxmlformats.org/officeDocument/2006/relationships/image" Target="../media/image136.jpeg" />
  <Relationship Id="rId1" Type="http://schemas.openxmlformats.org/officeDocument/2006/relationships/image" Target="../media/image135.jpeg" />
  <Relationship Id="rId4" Type="http://schemas.openxmlformats.org/officeDocument/2006/relationships/image" Target="../media/image138.jpeg" />
</Relationships>
</file>

<file path=xl/drawings/_rels/drawing40.xml.rels>&#65279;<?xml version="1.0" encoding="utf-8" standalone="yes"?>
<Relationships xmlns="http://schemas.openxmlformats.org/package/2006/relationships">
  <Relationship Id="rId3" Type="http://schemas.openxmlformats.org/officeDocument/2006/relationships/image" Target="../media/image141.jpeg" />
  <Relationship Id="rId2" Type="http://schemas.openxmlformats.org/officeDocument/2006/relationships/image" Target="../media/image140.jpeg" />
  <Relationship Id="rId1" Type="http://schemas.openxmlformats.org/officeDocument/2006/relationships/image" Target="../media/image139.jpeg" />
  <Relationship Id="rId4" Type="http://schemas.openxmlformats.org/officeDocument/2006/relationships/image" Target="../media/image142.jpeg" />
</Relationships>
</file>

<file path=xl/drawings/_rels/drawing41.xml.rels>&#65279;<?xml version="1.0" encoding="utf-8" standalone="yes"?>
<Relationships xmlns="http://schemas.openxmlformats.org/package/2006/relationships">
  <Relationship Id="rId3" Type="http://schemas.openxmlformats.org/officeDocument/2006/relationships/image" Target="../media/image145.jpeg" />
  <Relationship Id="rId2" Type="http://schemas.openxmlformats.org/officeDocument/2006/relationships/image" Target="../media/image144.jpeg" />
  <Relationship Id="rId1" Type="http://schemas.openxmlformats.org/officeDocument/2006/relationships/image" Target="../media/image143.jpeg" />
  <Relationship Id="rId4" Type="http://schemas.openxmlformats.org/officeDocument/2006/relationships/image" Target="../media/image146.jpeg" />
</Relationships>
</file>

<file path=xl/drawings/_rels/drawing42.xml.rels>&#65279;<?xml version="1.0" encoding="utf-8" standalone="yes"?>
<Relationships xmlns="http://schemas.openxmlformats.org/package/2006/relationships">
  <Relationship Id="rId3" Type="http://schemas.openxmlformats.org/officeDocument/2006/relationships/image" Target="../media/image149.jpeg" />
  <Relationship Id="rId2" Type="http://schemas.openxmlformats.org/officeDocument/2006/relationships/image" Target="../media/image148.jpeg" />
  <Relationship Id="rId1" Type="http://schemas.openxmlformats.org/officeDocument/2006/relationships/image" Target="../media/image147.jpeg" />
  <Relationship Id="rId4" Type="http://schemas.openxmlformats.org/officeDocument/2006/relationships/image" Target="../media/image150.jpeg" />
</Relationships>
</file>

<file path=xl/drawings/_rels/drawing43.xml.rels>&#65279;<?xml version="1.0" encoding="utf-8" standalone="yes"?>
<Relationships xmlns="http://schemas.openxmlformats.org/package/2006/relationships">
  <Relationship Id="rId3" Type="http://schemas.openxmlformats.org/officeDocument/2006/relationships/image" Target="../media/image153.jpeg" />
  <Relationship Id="rId2" Type="http://schemas.openxmlformats.org/officeDocument/2006/relationships/image" Target="../media/image152.jpeg" />
  <Relationship Id="rId1" Type="http://schemas.openxmlformats.org/officeDocument/2006/relationships/image" Target="../media/image151.jpeg" />
  <Relationship Id="rId4" Type="http://schemas.openxmlformats.org/officeDocument/2006/relationships/image" Target="../media/image154.jpeg" />
</Relationships>
</file>

<file path=xl/drawings/_rels/drawing44.xml.rels>&#65279;<?xml version="1.0" encoding="utf-8" standalone="yes"?>
<Relationships xmlns="http://schemas.openxmlformats.org/package/2006/relationships">
  <Relationship Id="rId3" Type="http://schemas.openxmlformats.org/officeDocument/2006/relationships/image" Target="../media/image157.jpeg" />
  <Relationship Id="rId2" Type="http://schemas.openxmlformats.org/officeDocument/2006/relationships/image" Target="../media/image156.jpeg" />
  <Relationship Id="rId1" Type="http://schemas.openxmlformats.org/officeDocument/2006/relationships/image" Target="../media/image155.jpeg" />
  <Relationship Id="rId4" Type="http://schemas.openxmlformats.org/officeDocument/2006/relationships/image" Target="../media/image158.jpeg" />
</Relationships>
</file>

<file path=xl/drawings/_rels/drawing45.xml.rels>&#65279;<?xml version="1.0" encoding="utf-8" standalone="yes"?>
<Relationships xmlns="http://schemas.openxmlformats.org/package/2006/relationships">
  <Relationship Id="rId3" Type="http://schemas.openxmlformats.org/officeDocument/2006/relationships/image" Target="../media/image161.jpeg" />
  <Relationship Id="rId2" Type="http://schemas.openxmlformats.org/officeDocument/2006/relationships/image" Target="../media/image160.jpeg" />
  <Relationship Id="rId1" Type="http://schemas.openxmlformats.org/officeDocument/2006/relationships/image" Target="../media/image159.jpeg" />
  <Relationship Id="rId4" Type="http://schemas.openxmlformats.org/officeDocument/2006/relationships/image" Target="../media/image162.jpeg" />
</Relationships>
</file>

<file path=xl/drawings/_rels/drawing46.xml.rels>&#65279;<?xml version="1.0" encoding="utf-8" standalone="yes"?>
<Relationships xmlns="http://schemas.openxmlformats.org/package/2006/relationships">
  <Relationship Id="rId3" Type="http://schemas.openxmlformats.org/officeDocument/2006/relationships/image" Target="../media/image165.jpeg" />
  <Relationship Id="rId2" Type="http://schemas.openxmlformats.org/officeDocument/2006/relationships/image" Target="../media/image164.jpeg" />
  <Relationship Id="rId1" Type="http://schemas.openxmlformats.org/officeDocument/2006/relationships/image" Target="../media/image163.jpeg" />
  <Relationship Id="rId4" Type="http://schemas.openxmlformats.org/officeDocument/2006/relationships/image" Target="../media/image166.jpeg" />
</Relationships>
</file>

<file path=xl/drawings/_rels/drawing47.xml.rels>&#65279;<?xml version="1.0" encoding="utf-8" standalone="yes"?>
<Relationships xmlns="http://schemas.openxmlformats.org/package/2006/relationships">
  <Relationship Id="rId3" Type="http://schemas.openxmlformats.org/officeDocument/2006/relationships/image" Target="../media/image169.jpeg" />
  <Relationship Id="rId2" Type="http://schemas.openxmlformats.org/officeDocument/2006/relationships/image" Target="../media/image168.jpeg" />
  <Relationship Id="rId1" Type="http://schemas.openxmlformats.org/officeDocument/2006/relationships/image" Target="../media/image167.jpeg" />
  <Relationship Id="rId4" Type="http://schemas.openxmlformats.org/officeDocument/2006/relationships/image" Target="../media/image170.jpeg" />
</Relationships>
</file>

<file path=xl/drawings/_rels/drawing48.xml.rels>&#65279;<?xml version="1.0" encoding="utf-8" standalone="yes"?>
<Relationships xmlns="http://schemas.openxmlformats.org/package/2006/relationships">
  <Relationship Id="rId3" Type="http://schemas.openxmlformats.org/officeDocument/2006/relationships/image" Target="../media/image173.jpeg" />
  <Relationship Id="rId2" Type="http://schemas.openxmlformats.org/officeDocument/2006/relationships/image" Target="../media/image172.jpg" />
  <Relationship Id="rId1" Type="http://schemas.openxmlformats.org/officeDocument/2006/relationships/image" Target="../media/image171.jpeg" />
  <Relationship Id="rId4" Type="http://schemas.openxmlformats.org/officeDocument/2006/relationships/image" Target="../media/image174.jpeg" />
</Relationships>
</file>

<file path=xl/drawings/_rels/drawing49.xml.rels>&#65279;<?xml version="1.0" encoding="utf-8" standalone="yes"?>
<Relationships xmlns="http://schemas.openxmlformats.org/package/2006/relationships">
  <Relationship Id="rId3" Type="http://schemas.openxmlformats.org/officeDocument/2006/relationships/image" Target="../media/image177.jpeg" />
  <Relationship Id="rId2" Type="http://schemas.openxmlformats.org/officeDocument/2006/relationships/image" Target="../media/image176.jpeg" />
  <Relationship Id="rId1" Type="http://schemas.openxmlformats.org/officeDocument/2006/relationships/image" Target="../media/image175.jpeg" />
  <Relationship Id="rId4" Type="http://schemas.openxmlformats.org/officeDocument/2006/relationships/image" Target="../media/image178.jpeg" />
</Relationships>
</file>

<file path=xl/drawings/_rels/drawing50.xml.rels>&#65279;<?xml version="1.0" encoding="utf-8" standalone="yes"?>
<Relationships xmlns="http://schemas.openxmlformats.org/package/2006/relationships">
  <Relationship Id="rId3" Type="http://schemas.openxmlformats.org/officeDocument/2006/relationships/image" Target="../media/image181.jpeg" />
  <Relationship Id="rId2" Type="http://schemas.openxmlformats.org/officeDocument/2006/relationships/image" Target="../media/image180.jpeg" />
  <Relationship Id="rId1" Type="http://schemas.openxmlformats.org/officeDocument/2006/relationships/image" Target="../media/image179.jpeg" />
  <Relationship Id="rId4" Type="http://schemas.openxmlformats.org/officeDocument/2006/relationships/image" Target="../media/image182.jpeg" />
</Relationships>
</file>

<file path=xl/drawings/_rels/drawing51.xml.rels>&#65279;<?xml version="1.0" encoding="utf-8" standalone="yes"?>
<Relationships xmlns="http://schemas.openxmlformats.org/package/2006/relationships">
  <Relationship Id="rId3" Type="http://schemas.openxmlformats.org/officeDocument/2006/relationships/image" Target="../media/image185.jpeg" />
  <Relationship Id="rId2" Type="http://schemas.openxmlformats.org/officeDocument/2006/relationships/image" Target="../media/image184.jpeg" />
  <Relationship Id="rId1" Type="http://schemas.openxmlformats.org/officeDocument/2006/relationships/image" Target="../media/image183.jpeg" />
  <Relationship Id="rId4" Type="http://schemas.openxmlformats.org/officeDocument/2006/relationships/image" Target="../media/image186.jpeg" />
</Relationships>
</file>

<file path=xl/drawings/_rels/drawing52.xml.rels>&#65279;<?xml version="1.0" encoding="utf-8" standalone="yes"?>
<Relationships xmlns="http://schemas.openxmlformats.org/package/2006/relationships">
  <Relationship Id="rId3" Type="http://schemas.openxmlformats.org/officeDocument/2006/relationships/image" Target="../media/image188.jpeg" />
  <Relationship Id="rId2" Type="http://schemas.openxmlformats.org/officeDocument/2006/relationships/image" Target="../media/image187.jpeg" />
  <Relationship Id="rId1" Type="http://schemas.openxmlformats.org/officeDocument/2006/relationships/image" Target="../media/image184.jpeg" />
  <Relationship Id="rId4" Type="http://schemas.openxmlformats.org/officeDocument/2006/relationships/image" Target="../media/image189.jpeg" />
</Relationships>
</file>

<file path=xl/drawings/_rels/drawing53.xml.rels>&#65279;<?xml version="1.0" encoding="utf-8" standalone="yes"?>
<Relationships xmlns="http://schemas.openxmlformats.org/package/2006/relationships">
  <Relationship Id="rId3" Type="http://schemas.openxmlformats.org/officeDocument/2006/relationships/image" Target="../media/image192.jpeg" />
  <Relationship Id="rId2" Type="http://schemas.openxmlformats.org/officeDocument/2006/relationships/image" Target="../media/image191.jpeg" />
  <Relationship Id="rId1" Type="http://schemas.openxmlformats.org/officeDocument/2006/relationships/image" Target="../media/image190.jpeg" />
  <Relationship Id="rId4" Type="http://schemas.openxmlformats.org/officeDocument/2006/relationships/image" Target="../media/image193.jpeg" />
</Relationships>
</file>

<file path=xl/drawings/_rels/drawing54.xml.rels>&#65279;<?xml version="1.0" encoding="utf-8" standalone="yes"?>
<Relationships xmlns="http://schemas.openxmlformats.org/package/2006/relationships">
  <Relationship Id="rId3" Type="http://schemas.openxmlformats.org/officeDocument/2006/relationships/image" Target="../media/image196.jpeg" />
  <Relationship Id="rId2" Type="http://schemas.openxmlformats.org/officeDocument/2006/relationships/image" Target="../media/image195.jpeg" />
  <Relationship Id="rId1" Type="http://schemas.openxmlformats.org/officeDocument/2006/relationships/image" Target="../media/image194.jpeg" />
  <Relationship Id="rId4" Type="http://schemas.openxmlformats.org/officeDocument/2006/relationships/image" Target="../media/image197.jpeg" />
</Relationships>
</file>

<file path=xl/drawings/_rels/drawing55.xml.rels>&#65279;<?xml version="1.0" encoding="utf-8" standalone="yes"?>
<Relationships xmlns="http://schemas.openxmlformats.org/package/2006/relationships">
  <Relationship Id="rId3" Type="http://schemas.openxmlformats.org/officeDocument/2006/relationships/image" Target="../media/image200.jpeg" />
  <Relationship Id="rId2" Type="http://schemas.openxmlformats.org/officeDocument/2006/relationships/image" Target="../media/image199.jpeg" />
  <Relationship Id="rId1" Type="http://schemas.openxmlformats.org/officeDocument/2006/relationships/image" Target="../media/image198.jpeg" />
  <Relationship Id="rId4" Type="http://schemas.openxmlformats.org/officeDocument/2006/relationships/image" Target="../media/image201.jpeg" />
</Relationships>
</file>

<file path=xl/drawings/_rels/drawing56.xml.rels>&#65279;<?xml version="1.0" encoding="utf-8" standalone="yes"?>
<Relationships xmlns="http://schemas.openxmlformats.org/package/2006/relationships">
  <Relationship Id="rId3" Type="http://schemas.openxmlformats.org/officeDocument/2006/relationships/image" Target="../media/image204.jpeg" />
  <Relationship Id="rId2" Type="http://schemas.openxmlformats.org/officeDocument/2006/relationships/image" Target="../media/image203.jpeg" />
  <Relationship Id="rId1" Type="http://schemas.openxmlformats.org/officeDocument/2006/relationships/image" Target="../media/image202.jpeg" />
  <Relationship Id="rId4" Type="http://schemas.openxmlformats.org/officeDocument/2006/relationships/image" Target="../media/image205.jpeg" />
</Relationships>
</file>

<file path=xl/drawings/_rels/drawing57.xml.rels>&#65279;<?xml version="1.0" encoding="utf-8" standalone="yes"?>
<Relationships xmlns="http://schemas.openxmlformats.org/package/2006/relationships">
  <Relationship Id="rId3" Type="http://schemas.openxmlformats.org/officeDocument/2006/relationships/image" Target="../media/image208.jpeg" />
  <Relationship Id="rId2" Type="http://schemas.openxmlformats.org/officeDocument/2006/relationships/image" Target="../media/image207.jpeg" />
  <Relationship Id="rId1" Type="http://schemas.openxmlformats.org/officeDocument/2006/relationships/image" Target="../media/image206.jpeg" />
  <Relationship Id="rId4" Type="http://schemas.openxmlformats.org/officeDocument/2006/relationships/image" Target="../media/image209.jpeg" />
</Relationships>
</file>

<file path=xl/drawings/_rels/drawing58.xml.rels>&#65279;<?xml version="1.0" encoding="utf-8" standalone="yes"?>
<Relationships xmlns="http://schemas.openxmlformats.org/package/2006/relationships">
  <Relationship Id="rId3" Type="http://schemas.openxmlformats.org/officeDocument/2006/relationships/image" Target="../media/image212.jpeg" />
  <Relationship Id="rId2" Type="http://schemas.openxmlformats.org/officeDocument/2006/relationships/image" Target="../media/image211.jpeg" />
  <Relationship Id="rId1" Type="http://schemas.openxmlformats.org/officeDocument/2006/relationships/image" Target="../media/image210.jpeg" />
  <Relationship Id="rId4" Type="http://schemas.openxmlformats.org/officeDocument/2006/relationships/image" Target="../media/image213.jpeg" />
</Relationships>
</file>

<file path=xl/drawings/_rels/drawing59.xml.rels>&#65279;<?xml version="1.0" encoding="utf-8" standalone="yes"?>
<Relationships xmlns="http://schemas.openxmlformats.org/package/2006/relationships">
  <Relationship Id="rId2" Type="http://schemas.openxmlformats.org/officeDocument/2006/relationships/image" Target="../media/image215.jpeg" />
  <Relationship Id="rId1" Type="http://schemas.openxmlformats.org/officeDocument/2006/relationships/image" Target="../media/image214.jpeg" />
</Relationships>
</file>

<file path=xl/drawings/_rels/drawing60.xml.rels>&#65279;<?xml version="1.0" encoding="utf-8" standalone="yes"?>
<Relationships xmlns="http://schemas.openxmlformats.org/package/2006/relationships">
  <Relationship Id="rId3" Type="http://schemas.openxmlformats.org/officeDocument/2006/relationships/image" Target="../media/image218.jpeg" />
  <Relationship Id="rId2" Type="http://schemas.openxmlformats.org/officeDocument/2006/relationships/image" Target="../media/image217.jpeg" />
  <Relationship Id="rId1" Type="http://schemas.openxmlformats.org/officeDocument/2006/relationships/image" Target="../media/image216.jpeg" />
  <Relationship Id="rId4" Type="http://schemas.openxmlformats.org/officeDocument/2006/relationships/image" Target="../media/image219.jpeg" />
</Relationships>
</file>

<file path=xl/drawings/_rels/drawing61.xml.rels>&#65279;<?xml version="1.0" encoding="utf-8" standalone="yes"?>
<Relationships xmlns="http://schemas.openxmlformats.org/package/2006/relationships">
  <Relationship Id="rId1" Type="http://schemas.openxmlformats.org/officeDocument/2006/relationships/image" Target="../media/image220.jpg" />
</Relationships>
</file>

<file path=xl/drawings/_rels/drawing62.xml.rels>&#65279;<?xml version="1.0" encoding="utf-8" standalone="yes"?>
<Relationships xmlns="http://schemas.openxmlformats.org/package/2006/relationships">
  <Relationship Id="rId1" Type="http://schemas.openxmlformats.org/officeDocument/2006/relationships/image" Target="../media/image221.jpg" />
</Relationships>
</file>

<file path=xl/drawings/_rels/drawing63.xml.rels>&#65279;<?xml version="1.0" encoding="utf-8" standalone="yes"?>
<Relationships xmlns="http://schemas.openxmlformats.org/package/2006/relationships">
  <Relationship Id="rId1" Type="http://schemas.openxmlformats.org/officeDocument/2006/relationships/image" Target="../media/image222.jpg" />
</Relationships>
</file>

<file path=xl/drawings/_rels/drawing64.xml.rels>&#65279;<?xml version="1.0" encoding="utf-8" standalone="yes"?>
<Relationships xmlns="http://schemas.openxmlformats.org/package/2006/relationships">
  <Relationship Id="rId1" Type="http://schemas.openxmlformats.org/officeDocument/2006/relationships/image" Target="../media/image223.jpg" />
</Relationships>
</file>

<file path=xl/drawings/_rels/drawing65.xml.rels>&#65279;<?xml version="1.0" encoding="utf-8" standalone="yes"?>
<Relationships xmlns="http://schemas.openxmlformats.org/package/2006/relationships">
  <Relationship Id="rId1" Type="http://schemas.openxmlformats.org/officeDocument/2006/relationships/image" Target="../media/image224.jpg" />
</Relationships>
</file>

<file path=xl/drawings/_rels/drawing66.xml.rels>&#65279;<?xml version="1.0" encoding="utf-8" standalone="yes"?>
<Relationships xmlns="http://schemas.openxmlformats.org/package/2006/relationships">
  <Relationship Id="rId1" Type="http://schemas.openxmlformats.org/officeDocument/2006/relationships/image" Target="../media/image225.jpg" />
</Relationships>
</file>

<file path=xl/drawings/_rels/drawing67.xml.rels>&#65279;<?xml version="1.0" encoding="utf-8" standalone="yes"?>
<Relationships xmlns="http://schemas.openxmlformats.org/package/2006/relationships">
  <Relationship Id="rId1" Type="http://schemas.openxmlformats.org/officeDocument/2006/relationships/image" Target="../media/image226.jpg" />
</Relationships>
</file>

<file path=xl/drawings/_rels/drawing68.xml.rels>&#65279;<?xml version="1.0" encoding="utf-8" standalone="yes"?>
<Relationships xmlns="http://schemas.openxmlformats.org/package/2006/relationships">
  <Relationship Id="rId1" Type="http://schemas.openxmlformats.org/officeDocument/2006/relationships/image" Target="../media/image227.jpg" />
</Relationships>
</file>

<file path=xl/drawings/_rels/drawing69.xml.rels>&#65279;<?xml version="1.0" encoding="utf-8" standalone="yes"?>
<Relationships xmlns="http://schemas.openxmlformats.org/package/2006/relationships">
  <Relationship Id="rId1" Type="http://schemas.openxmlformats.org/officeDocument/2006/relationships/image" Target="../media/image228.jpg" />
</Relationships>
</file>

<file path=xl/drawings/_rels/drawing70.xml.rels>&#65279;<?xml version="1.0" encoding="utf-8" standalone="yes"?>
<Relationships xmlns="http://schemas.openxmlformats.org/package/2006/relationships">
  <Relationship Id="rId1" Type="http://schemas.openxmlformats.org/officeDocument/2006/relationships/image" Target="../media/image229.jpg" />
</Relationships>
</file>

<file path=xl/drawings/_rels/drawing71.xml.rels>&#65279;<?xml version="1.0" encoding="utf-8" standalone="yes"?>
<Relationships xmlns="http://schemas.openxmlformats.org/package/2006/relationships">
  <Relationship Id="rId1" Type="http://schemas.openxmlformats.org/officeDocument/2006/relationships/image" Target="../media/image230.jpg" />
</Relationships>
</file>

<file path=xl/drawings/_rels/drawing72.xml.rels>&#65279;<?xml version="1.0" encoding="utf-8" standalone="yes"?>
<Relationships xmlns="http://schemas.openxmlformats.org/package/2006/relationships">
  <Relationship Id="rId1" Type="http://schemas.openxmlformats.org/officeDocument/2006/relationships/image" Target="../media/image231.jpg" />
</Relationships>
</file>

<file path=xl/drawings/_rels/drawing73.xml.rels>&#65279;<?xml version="1.0" encoding="utf-8" standalone="yes"?>
<Relationships xmlns="http://schemas.openxmlformats.org/package/2006/relationships">
  <Relationship Id="rId1" Type="http://schemas.openxmlformats.org/officeDocument/2006/relationships/image" Target="../media/image232.jpg" />
</Relationships>
</file>

<file path=xl/drawings/_rels/drawing74.xml.rels>&#65279;<?xml version="1.0" encoding="utf-8" standalone="yes"?>
<Relationships xmlns="http://schemas.openxmlformats.org/package/2006/relationships">
  <Relationship Id="rId1" Type="http://schemas.openxmlformats.org/officeDocument/2006/relationships/image" Target="../media/image233.jpg" />
</Relationships>
</file>

<file path=xl/drawings/_rels/drawing75.xml.rels>&#65279;<?xml version="1.0" encoding="utf-8" standalone="yes"?>
<Relationships xmlns="http://schemas.openxmlformats.org/package/2006/relationships">
  <Relationship Id="rId1" Type="http://schemas.openxmlformats.org/officeDocument/2006/relationships/image" Target="../media/image234.jpg" />
</Relationships>
</file>

<file path=xl/drawings/_rels/drawing76.xml.rels>&#65279;<?xml version="1.0" encoding="utf-8" standalone="yes"?>
<Relationships xmlns="http://schemas.openxmlformats.org/package/2006/relationships">
  <Relationship Id="rId1" Type="http://schemas.openxmlformats.org/officeDocument/2006/relationships/image" Target="../media/image235.jpg" />
</Relationships>
</file>

<file path=xl/drawings/_rels/drawing77.xml.rels>&#65279;<?xml version="1.0" encoding="utf-8" standalone="yes"?>
<Relationships xmlns="http://schemas.openxmlformats.org/package/2006/relationships">
  <Relationship Id="rId1" Type="http://schemas.openxmlformats.org/officeDocument/2006/relationships/image" Target="../media/image236.jpeg" />
</Relationships>
</file>

<file path=xl/drawings/_rels/drawing78.xml.rels>&#65279;<?xml version="1.0" encoding="utf-8" standalone="yes"?>
<Relationships xmlns="http://schemas.openxmlformats.org/package/2006/relationships">
  <Relationship Id="rId1" Type="http://schemas.openxmlformats.org/officeDocument/2006/relationships/image" Target="../media/image237.jpg" />
</Relationships>
</file>

<file path=xl/drawings/_rels/drawing79.xml.rels>&#65279;<?xml version="1.0" encoding="utf-8" standalone="yes"?>
<Relationships xmlns="http://schemas.openxmlformats.org/package/2006/relationships">
  <Relationship Id="rId1" Type="http://schemas.openxmlformats.org/officeDocument/2006/relationships/image" Target="../media/image238.jpeg" />
</Relationships>
</file>

<file path=xl/drawings/_rels/drawing80.xml.rels>&#65279;<?xml version="1.0" encoding="utf-8" standalone="yes"?>
<Relationships xmlns="http://schemas.openxmlformats.org/package/2006/relationships">
  <Relationship Id="rId1" Type="http://schemas.openxmlformats.org/officeDocument/2006/relationships/image" Target="../media/image239.jpeg" />
</Relationships>
</file>

<file path=xl/drawings/_rels/drawing81.xml.rels>&#65279;<?xml version="1.0" encoding="utf-8" standalone="yes"?>
<Relationships xmlns="http://schemas.openxmlformats.org/package/2006/relationships">
  <Relationship Id="rId1" Type="http://schemas.openxmlformats.org/officeDocument/2006/relationships/image" Target="../media/image240.jpeg" />
</Relationships>
</file>

<file path=xl/drawings/_rels/drawing82.xml.rels>&#65279;<?xml version="1.0" encoding="utf-8" standalone="yes"?>
<Relationships xmlns="http://schemas.openxmlformats.org/package/2006/relationships">
  <Relationship Id="rId1" Type="http://schemas.openxmlformats.org/officeDocument/2006/relationships/image" Target="../media/image241.jpeg" />
</Relationships>
</file>

<file path=xl/drawings/_rels/drawing83.xml.rels>&#65279;<?xml version="1.0" encoding="utf-8" standalone="yes"?>
<Relationships xmlns="http://schemas.openxmlformats.org/package/2006/relationships">
  <Relationship Id="rId1" Type="http://schemas.openxmlformats.org/officeDocument/2006/relationships/image" Target="../media/image242.jpeg" />
</Relationships>
</file>

<file path=xl/drawings/_rels/drawing84.xml.rels>&#65279;<?xml version="1.0" encoding="utf-8" standalone="yes"?>
<Relationships xmlns="http://schemas.openxmlformats.org/package/2006/relationships">
  <Relationship Id="rId1" Type="http://schemas.openxmlformats.org/officeDocument/2006/relationships/image" Target="../media/image243.jpeg" />
</Relationships>
</file>

<file path=xl/drawings/_rels/drawing85.xml.rels>&#65279;<?xml version="1.0" encoding="utf-8" standalone="yes"?>
<Relationships xmlns="http://schemas.openxmlformats.org/package/2006/relationships">
  <Relationship Id="rId1" Type="http://schemas.openxmlformats.org/officeDocument/2006/relationships/image" Target="../media/image244.jpg" />
</Relationships>
</file>

<file path=xl/drawings/_rels/drawing86.xml.rels>&#65279;<?xml version="1.0" encoding="utf-8" standalone="yes"?>
<Relationships xmlns="http://schemas.openxmlformats.org/package/2006/relationships">
  <Relationship Id="rId1" Type="http://schemas.openxmlformats.org/officeDocument/2006/relationships/image" Target="../media/image245.jpeg" />
</Relationships>
</file>

<file path=xl/drawings/_rels/drawing87.xml.rels>&#65279;<?xml version="1.0" encoding="utf-8" standalone="yes"?>
<Relationships xmlns="http://schemas.openxmlformats.org/package/2006/relationships">
  <Relationship Id="rId1" Type="http://schemas.openxmlformats.org/officeDocument/2006/relationships/image" Target="../media/image246.jpeg" />
</Relationships>
</file>

<file path=xl/drawings/_rels/drawing88.xml.rels>&#65279;<?xml version="1.0" encoding="utf-8" standalone="yes"?>
<Relationships xmlns="http://schemas.openxmlformats.org/package/2006/relationships">
  <Relationship Id="rId1" Type="http://schemas.openxmlformats.org/officeDocument/2006/relationships/image" Target="../media/image247.jpeg" />
</Relationships>
</file>

<file path=xl/drawings/_rels/drawing89.xml.rels>&#65279;<?xml version="1.0" encoding="utf-8" standalone="yes"?>
<Relationships xmlns="http://schemas.openxmlformats.org/package/2006/relationships">
  <Relationship Id="rId1" Type="http://schemas.openxmlformats.org/officeDocument/2006/relationships/image" Target="../media/image248.jpeg" />
</Relationships>
</file>

<file path=xl/drawings/_rels/drawing90.xml.rels>&#65279;<?xml version="1.0" encoding="utf-8" standalone="yes"?>
<Relationships xmlns="http://schemas.openxmlformats.org/package/2006/relationships">
  <Relationship Id="rId1" Type="http://schemas.openxmlformats.org/officeDocument/2006/relationships/image" Target="../media/image249.jpeg" />
</Relationships>
</file>

<file path=xl/drawings/_rels/drawing91.xml.rels>&#65279;<?xml version="1.0" encoding="utf-8" standalone="yes"?>
<Relationships xmlns="http://schemas.openxmlformats.org/package/2006/relationships">
  <Relationship Id="rId1" Type="http://schemas.openxmlformats.org/officeDocument/2006/relationships/image" Target="../media/image250.jpeg" />
</Relationships>
</file>

<file path=xl/drawings/_rels/drawing92.xml.rels>&#65279;<?xml version="1.0" encoding="utf-8" standalone="yes"?>
<Relationships xmlns="http://schemas.openxmlformats.org/package/2006/relationships">
  <Relationship Id="rId1" Type="http://schemas.openxmlformats.org/officeDocument/2006/relationships/image" Target="../media/image251.jpeg" />
</Relationships>
</file>

<file path=xl/drawings/_rels/drawing93.xml.rels>&#65279;<?xml version="1.0" encoding="utf-8" standalone="yes"?>
<Relationships xmlns="http://schemas.openxmlformats.org/package/2006/relationships">
  <Relationship Id="rId1" Type="http://schemas.openxmlformats.org/officeDocument/2006/relationships/image" Target="../media/image252.jpeg" />
</Relationships>
</file>

<file path=xl/drawings/_rels/drawing94.xml.rels>&#65279;<?xml version="1.0" encoding="utf-8" standalone="yes"?>
<Relationships xmlns="http://schemas.openxmlformats.org/package/2006/relationships">
  <Relationship Id="rId1" Type="http://schemas.openxmlformats.org/officeDocument/2006/relationships/image" Target="../media/image253.jpeg" />
</Relationships>
</file>

<file path=xl/drawings/_rels/drawing95.xml.rels>&#65279;<?xml version="1.0" encoding="utf-8" standalone="yes"?>
<Relationships xmlns="http://schemas.openxmlformats.org/package/2006/relationships">
  <Relationship Id="rId1" Type="http://schemas.openxmlformats.org/officeDocument/2006/relationships/image" Target="../media/image254.jpeg" />
</Relationships>
</file>

<file path=xl/drawings/_rels/drawing96.xml.rels>&#65279;<?xml version="1.0" encoding="utf-8" standalone="yes"?>
<Relationships xmlns="http://schemas.openxmlformats.org/package/2006/relationships">
  <Relationship Id="rId1" Type="http://schemas.openxmlformats.org/officeDocument/2006/relationships/image" Target="../media/image255.jpeg" />
</Relationships>
</file>

<file path=xl/drawings/_rels/drawing97.xml.rels>&#65279;<?xml version="1.0" encoding="utf-8" standalone="yes"?>
<Relationships xmlns="http://schemas.openxmlformats.org/package/2006/relationships">
  <Relationship Id="rId1" Type="http://schemas.openxmlformats.org/officeDocument/2006/relationships/image" Target="../media/image256.jpeg" />
</Relationships>
</file>

<file path=xl/drawings/_rels/drawing98.xml.rels>&#65279;<?xml version="1.0" encoding="utf-8" standalone="yes"?>
<Relationships xmlns="http://schemas.openxmlformats.org/package/2006/relationships">
  <Relationship Id="rId1" Type="http://schemas.openxmlformats.org/officeDocument/2006/relationships/image" Target="../media/image257.jpeg" />
</Relationships>
</file>

<file path=xl/drawings/_rels/drawing99.xml.rels>&#65279;<?xml version="1.0" encoding="utf-8" standalone="yes"?>
<Relationships xmlns="http://schemas.openxmlformats.org/package/2006/relationships">
  <Relationship Id="rId1" Type="http://schemas.openxmlformats.org/officeDocument/2006/relationships/image" Target="../media/image258.jpeg" />
</Relationships>
</file>

<file path=xl/drawings/_rels/drawing100.xml.rels>&#65279;<?xml version="1.0" encoding="utf-8" standalone="yes"?>
<Relationships xmlns="http://schemas.openxmlformats.org/package/2006/relationships">
  <Relationship Id="rId1" Type="http://schemas.openxmlformats.org/officeDocument/2006/relationships/image" Target="../media/image259.jpeg" />
</Relationships>
</file>

<file path=xl/drawings/_rels/drawing101.xml.rels>&#65279;<?xml version="1.0" encoding="utf-8" standalone="yes"?>
<Relationships xmlns="http://schemas.openxmlformats.org/package/2006/relationships">
  <Relationship Id="rId1" Type="http://schemas.openxmlformats.org/officeDocument/2006/relationships/image" Target="../media/image260.jpeg" />
</Relationships>
</file>

<file path=xl/drawings/_rels/drawing102.xml.rels>&#65279;<?xml version="1.0" encoding="utf-8" standalone="yes"?>
<Relationships xmlns="http://schemas.openxmlformats.org/package/2006/relationships">
  <Relationship Id="rId1" Type="http://schemas.openxmlformats.org/officeDocument/2006/relationships/image" Target="../media/image261.jpeg" />
</Relationships>
</file>

<file path=xl/drawings/_rels/drawing103.xml.rels>&#65279;<?xml version="1.0" encoding="utf-8" standalone="yes"?>
<Relationships xmlns="http://schemas.openxmlformats.org/package/2006/relationships">
  <Relationship Id="rId1" Type="http://schemas.openxmlformats.org/officeDocument/2006/relationships/image" Target="../media/image262.jpeg" />
</Relationships>
</file>

<file path=xl/drawings/_rels/drawing104.xml.rels>&#65279;<?xml version="1.0" encoding="utf-8" standalone="yes"?>
<Relationships xmlns="http://schemas.openxmlformats.org/package/2006/relationships">
  <Relationship Id="rId1" Type="http://schemas.openxmlformats.org/officeDocument/2006/relationships/image" Target="../media/image263.jpeg" />
</Relationships>
</file>

<file path=xl/drawings/_rels/drawing105.xml.rels>&#65279;<?xml version="1.0" encoding="utf-8" standalone="yes"?>
<Relationships xmlns="http://schemas.openxmlformats.org/package/2006/relationships">
  <Relationship Id="rId1" Type="http://schemas.openxmlformats.org/officeDocument/2006/relationships/image" Target="../media/image264.jpeg" />
</Relationships>
</file>

<file path=xl/drawings/_rels/drawing106.xml.rels>&#65279;<?xml version="1.0" encoding="utf-8" standalone="yes"?>
<Relationships xmlns="http://schemas.openxmlformats.org/package/2006/relationships">
  <Relationship Id="rId1" Type="http://schemas.openxmlformats.org/officeDocument/2006/relationships/image" Target="../media/image265.jpeg" />
</Relationships>
</file>

<file path=xl/drawings/_rels/drawing107.xml.rels>&#65279;<?xml version="1.0" encoding="utf-8" standalone="yes"?>
<Relationships xmlns="http://schemas.openxmlformats.org/package/2006/relationships">
  <Relationship Id="rId1" Type="http://schemas.openxmlformats.org/officeDocument/2006/relationships/image" Target="../media/image266.jpg" />
</Relationships>
</file>

<file path=xl/drawings/_rels/drawing108.xml.rels>&#65279;<?xml version="1.0" encoding="utf-8" standalone="yes"?>
<Relationships xmlns="http://schemas.openxmlformats.org/package/2006/relationships">
  <Relationship Id="rId1" Type="http://schemas.openxmlformats.org/officeDocument/2006/relationships/image" Target="../media/image267.jpeg" />
</Relationships>
</file>

<file path=xl/drawings/_rels/drawing109.xml.rels>&#65279;<?xml version="1.0" encoding="utf-8" standalone="yes"?>
<Relationships xmlns="http://schemas.openxmlformats.org/package/2006/relationships">
  <Relationship Id="rId1" Type="http://schemas.openxmlformats.org/officeDocument/2006/relationships/image" Target="../media/image268.jpeg" />
</Relationships>
</file>

<file path=xl/drawings/_rels/drawing110.xml.rels>&#65279;<?xml version="1.0" encoding="utf-8" standalone="yes"?>
<Relationships xmlns="http://schemas.openxmlformats.org/package/2006/relationships">
  <Relationship Id="rId1" Type="http://schemas.openxmlformats.org/officeDocument/2006/relationships/image" Target="../media/image269.jpeg" />
</Relationships>
</file>

<file path=xl/drawings/_rels/drawing111.xml.rels>&#65279;<?xml version="1.0" encoding="utf-8" standalone="yes"?>
<Relationships xmlns="http://schemas.openxmlformats.org/package/2006/relationships">
  <Relationship Id="rId1" Type="http://schemas.openxmlformats.org/officeDocument/2006/relationships/image" Target="../media/image270.jpg" />
</Relationships>
</file>

<file path=xl/drawings/_rels/drawing112.xml.rels>&#65279;<?xml version="1.0" encoding="utf-8" standalone="yes"?>
<Relationships xmlns="http://schemas.openxmlformats.org/package/2006/relationships">
  <Relationship Id="rId1" Type="http://schemas.openxmlformats.org/officeDocument/2006/relationships/image" Target="../media/image271.jpeg" />
</Relationships>
</file>

<file path=xl/drawings/_rels/drawing113.xml.rels>&#65279;<?xml version="1.0" encoding="utf-8" standalone="yes"?>
<Relationships xmlns="http://schemas.openxmlformats.org/package/2006/relationships">
  <Relationship Id="rId1" Type="http://schemas.openxmlformats.org/officeDocument/2006/relationships/image" Target="../media/image272.jpeg" />
</Relationships>
</file>

<file path=xl/drawings/_rels/drawing114.xml.rels>&#65279;<?xml version="1.0" encoding="utf-8" standalone="yes"?>
<Relationships xmlns="http://schemas.openxmlformats.org/package/2006/relationships">
  <Relationship Id="rId1" Type="http://schemas.openxmlformats.org/officeDocument/2006/relationships/image" Target="../media/image273.jpeg" />
</Relationships>
</file>

<file path=xl/drawings/_rels/drawing115.xml.rels>&#65279;<?xml version="1.0" encoding="utf-8" standalone="yes"?>
<Relationships xmlns="http://schemas.openxmlformats.org/package/2006/relationships">
  <Relationship Id="rId1" Type="http://schemas.openxmlformats.org/officeDocument/2006/relationships/image" Target="../media/image274.jpeg" />
</Relationships>
</file>

<file path=xl/drawings/_rels/drawing116.xml.rels>&#65279;<?xml version="1.0" encoding="utf-8" standalone="yes"?>
<Relationships xmlns="http://schemas.openxmlformats.org/package/2006/relationships">
  <Relationship Id="rId1" Type="http://schemas.openxmlformats.org/officeDocument/2006/relationships/image" Target="../media/image275.jpeg" />
</Relationships>
</file>

<file path=xl/drawings/_rels/drawing117.xml.rels>&#65279;<?xml version="1.0" encoding="utf-8" standalone="yes"?>
<Relationships xmlns="http://schemas.openxmlformats.org/package/2006/relationships">
  <Relationship Id="rId1" Type="http://schemas.openxmlformats.org/officeDocument/2006/relationships/image" Target="../media/image276.jpeg" />
</Relationships>
</file>

<file path=xl/drawings/_rels/drawing118.xml.rels>&#65279;<?xml version="1.0" encoding="utf-8" standalone="yes"?>
<Relationships xmlns="http://schemas.openxmlformats.org/package/2006/relationships">
  <Relationship Id="rId1" Type="http://schemas.openxmlformats.org/officeDocument/2006/relationships/image" Target="../media/image277.jpeg" />
</Relationships>
</file>

<file path=xl/drawings/_rels/drawing119.xml.rels>&#65279;<?xml version="1.0" encoding="utf-8" standalone="yes"?>
<Relationships xmlns="http://schemas.openxmlformats.org/package/2006/relationships">
  <Relationship Id="rId1" Type="http://schemas.openxmlformats.org/officeDocument/2006/relationships/image" Target="../media/image278.jpeg" />
</Relationships>
</file>

<file path=xl/drawings/_rels/drawing120.xml.rels>&#65279;<?xml version="1.0" encoding="utf-8" standalone="yes"?>
<Relationships xmlns="http://schemas.openxmlformats.org/package/2006/relationships">
  <Relationship Id="rId1" Type="http://schemas.openxmlformats.org/officeDocument/2006/relationships/image" Target="../media/image279.jpeg" />
</Relationships>
</file>

<file path=xl/drawings/drawing1.xml><?xml version="1.0" encoding="utf-8"?>
<xdr:wsDr xmlns:xdr="http://schemas.openxmlformats.org/drawingml/2006/spreadsheetDrawing" xmlns:a="http://schemas.openxmlformats.org/drawingml/2006/main">
  <xdr:twoCellAnchor>
    <xdr:from>
      <xdr:col>5</xdr:col>
      <xdr:colOff>196068</xdr:colOff>
      <xdr:row>6</xdr:row>
      <xdr:rowOff>351531</xdr:rowOff>
    </xdr:from>
    <xdr:to>
      <xdr:col>14</xdr:col>
      <xdr:colOff>246414</xdr:colOff>
      <xdr:row>11</xdr:row>
      <xdr:rowOff>176453</xdr:rowOff>
    </xdr:to>
    <xdr:pic>
      <xdr:nvPicPr>
        <xdr:cNvPr id="2" name="図 16">
          <a:extLst>
            <a:ext uri="{FF2B5EF4-FFF2-40B4-BE49-F238E27FC236}">
              <a16:creationId xmlns:a16="http://schemas.microsoft.com/office/drawing/2014/main" id="{FF63DBD0-48AD-4322-A896-1E1C19C0EF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3522" t="32845" r="18706" b="52092"/>
        <a:stretch>
          <a:fillRect/>
        </a:stretch>
      </xdr:blipFill>
      <xdr:spPr bwMode="auto">
        <a:xfrm>
          <a:off x="1577193" y="1751706"/>
          <a:ext cx="2879271" cy="2063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231322</xdr:colOff>
      <xdr:row>18</xdr:row>
      <xdr:rowOff>54428</xdr:rowOff>
    </xdr:from>
    <xdr:to>
      <xdr:col>28</xdr:col>
      <xdr:colOff>293008</xdr:colOff>
      <xdr:row>30</xdr:row>
      <xdr:rowOff>603099</xdr:rowOff>
    </xdr:to>
    <xdr:pic>
      <xdr:nvPicPr>
        <xdr:cNvPr id="3" name="図 2">
          <a:extLst>
            <a:ext uri="{FF2B5EF4-FFF2-40B4-BE49-F238E27FC236}">
              <a16:creationId xmlns:a16="http://schemas.microsoft.com/office/drawing/2014/main" id="{4457F9CF-DD8B-4E78-81E5-58EA309F80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6772" y="7055303"/>
          <a:ext cx="6976836" cy="5806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84819</xdr:colOff>
      <xdr:row>31</xdr:row>
      <xdr:rowOff>247650</xdr:rowOff>
    </xdr:from>
    <xdr:to>
      <xdr:col>26</xdr:col>
      <xdr:colOff>61687</xdr:colOff>
      <xdr:row>43</xdr:row>
      <xdr:rowOff>539145</xdr:rowOff>
    </xdr:to>
    <xdr:pic>
      <xdr:nvPicPr>
        <xdr:cNvPr id="4" name="図 13">
          <a:extLst>
            <a:ext uri="{FF2B5EF4-FFF2-40B4-BE49-F238E27FC236}">
              <a16:creationId xmlns:a16="http://schemas.microsoft.com/office/drawing/2014/main" id="{F23242F6-C32D-4DB6-A6A4-32F899904C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662" t="7817"/>
        <a:stretch>
          <a:fillRect/>
        </a:stretch>
      </xdr:blipFill>
      <xdr:spPr bwMode="auto">
        <a:xfrm>
          <a:off x="2408919" y="13182600"/>
          <a:ext cx="5634718" cy="554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140608</xdr:colOff>
      <xdr:row>31</xdr:row>
      <xdr:rowOff>0</xdr:rowOff>
    </xdr:from>
    <xdr:to>
      <xdr:col>22</xdr:col>
      <xdr:colOff>24494</xdr:colOff>
      <xdr:row>31</xdr:row>
      <xdr:rowOff>266700</xdr:rowOff>
    </xdr:to>
    <xdr:pic>
      <xdr:nvPicPr>
        <xdr:cNvPr id="5" name="図 15">
          <a:extLst>
            <a:ext uri="{FF2B5EF4-FFF2-40B4-BE49-F238E27FC236}">
              <a16:creationId xmlns:a16="http://schemas.microsoft.com/office/drawing/2014/main" id="{32E7A5C2-BF73-4825-B922-5238422FC7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33736" t="-1804" r="21617" b="97295"/>
        <a:stretch>
          <a:fillRect/>
        </a:stretch>
      </xdr:blipFill>
      <xdr:spPr bwMode="auto">
        <a:xfrm>
          <a:off x="4350658" y="12934950"/>
          <a:ext cx="2398486"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204108</xdr:colOff>
      <xdr:row>5</xdr:row>
      <xdr:rowOff>204107</xdr:rowOff>
    </xdr:from>
    <xdr:to>
      <xdr:col>7</xdr:col>
      <xdr:colOff>293924</xdr:colOff>
      <xdr:row>6</xdr:row>
      <xdr:rowOff>147053</xdr:rowOff>
    </xdr:to>
    <xdr:sp macro="" textlink="">
      <xdr:nvSpPr>
        <xdr:cNvPr id="6" name="テキスト ボックス 5">
          <a:extLst>
            <a:ext uri="{FF2B5EF4-FFF2-40B4-BE49-F238E27FC236}">
              <a16:creationId xmlns:a16="http://schemas.microsoft.com/office/drawing/2014/main" id="{0840A323-BBD5-4047-9CB7-D86E4D2FB2F0}"/>
            </a:ext>
          </a:extLst>
        </xdr:cNvPr>
        <xdr:cNvSpPr txBox="1"/>
      </xdr:nvSpPr>
      <xdr:spPr>
        <a:xfrm>
          <a:off x="642258" y="1270907"/>
          <a:ext cx="1661441" cy="27632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位置図</a:t>
          </a:r>
        </a:p>
      </xdr:txBody>
    </xdr:sp>
    <xdr:clientData/>
  </xdr:twoCellAnchor>
  <xdr:twoCellAnchor>
    <xdr:from>
      <xdr:col>20</xdr:col>
      <xdr:colOff>89644</xdr:colOff>
      <xdr:row>12</xdr:row>
      <xdr:rowOff>198142</xdr:rowOff>
    </xdr:from>
    <xdr:to>
      <xdr:col>25</xdr:col>
      <xdr:colOff>180819</xdr:colOff>
      <xdr:row>13</xdr:row>
      <xdr:rowOff>17167</xdr:rowOff>
    </xdr:to>
    <xdr:sp macro="" textlink="">
      <xdr:nvSpPr>
        <xdr:cNvPr id="7" name="テキスト ボックス 6">
          <a:extLst>
            <a:ext uri="{FF2B5EF4-FFF2-40B4-BE49-F238E27FC236}">
              <a16:creationId xmlns:a16="http://schemas.microsoft.com/office/drawing/2014/main" id="{64773FB5-AC3C-4258-AF1F-29B58094E849}"/>
            </a:ext>
          </a:extLst>
        </xdr:cNvPr>
        <xdr:cNvSpPr txBox="1"/>
      </xdr:nvSpPr>
      <xdr:spPr>
        <a:xfrm>
          <a:off x="6185644" y="4284367"/>
          <a:ext cx="1662800"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終点（阿東）側　</a:t>
          </a:r>
        </a:p>
      </xdr:txBody>
    </xdr:sp>
    <xdr:clientData/>
  </xdr:twoCellAnchor>
  <xdr:twoCellAnchor>
    <xdr:from>
      <xdr:col>7</xdr:col>
      <xdr:colOff>86057</xdr:colOff>
      <xdr:row>12</xdr:row>
      <xdr:rowOff>211749</xdr:rowOff>
    </xdr:from>
    <xdr:to>
      <xdr:col>12</xdr:col>
      <xdr:colOff>171461</xdr:colOff>
      <xdr:row>13</xdr:row>
      <xdr:rowOff>37578</xdr:rowOff>
    </xdr:to>
    <xdr:sp macro="" textlink="">
      <xdr:nvSpPr>
        <xdr:cNvPr id="8" name="テキスト ボックス 7">
          <a:extLst>
            <a:ext uri="{FF2B5EF4-FFF2-40B4-BE49-F238E27FC236}">
              <a16:creationId xmlns:a16="http://schemas.microsoft.com/office/drawing/2014/main" id="{1EFF7DDF-5A93-41B4-907A-C062F30FA8ED}"/>
            </a:ext>
          </a:extLst>
        </xdr:cNvPr>
        <xdr:cNvSpPr txBox="1"/>
      </xdr:nvSpPr>
      <xdr:spPr>
        <a:xfrm>
          <a:off x="2095832" y="4297974"/>
          <a:ext cx="1657029" cy="27350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起点（徳地</a:t>
          </a:r>
          <a:r>
            <a:rPr kumimoji="1" lang="en-US" altLang="ja-JP" sz="1100"/>
            <a:t>I.C.</a:t>
          </a:r>
          <a:r>
            <a:rPr kumimoji="1" lang="ja-JP" altLang="en-US" sz="1100"/>
            <a:t>）側　</a:t>
          </a:r>
        </a:p>
      </xdr:txBody>
    </xdr:sp>
    <xdr:clientData/>
  </xdr:twoCellAnchor>
  <xdr:twoCellAnchor>
    <xdr:from>
      <xdr:col>9</xdr:col>
      <xdr:colOff>41817</xdr:colOff>
      <xdr:row>9</xdr:row>
      <xdr:rowOff>213732</xdr:rowOff>
    </xdr:from>
    <xdr:to>
      <xdr:col>10</xdr:col>
      <xdr:colOff>46464</xdr:colOff>
      <xdr:row>9</xdr:row>
      <xdr:rowOff>339183</xdr:rowOff>
    </xdr:to>
    <xdr:sp macro="" textlink="">
      <xdr:nvSpPr>
        <xdr:cNvPr id="9" name="楕円 8">
          <a:extLst>
            <a:ext uri="{FF2B5EF4-FFF2-40B4-BE49-F238E27FC236}">
              <a16:creationId xmlns:a16="http://schemas.microsoft.com/office/drawing/2014/main" id="{344BFD36-1EB3-4745-8AE4-56F3568E6683}"/>
            </a:ext>
          </a:extLst>
        </xdr:cNvPr>
        <xdr:cNvSpPr/>
      </xdr:nvSpPr>
      <xdr:spPr>
        <a:xfrm rot="19682356">
          <a:off x="2680242" y="2956932"/>
          <a:ext cx="318972" cy="125451"/>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209550</xdr:colOff>
      <xdr:row>13</xdr:row>
      <xdr:rowOff>104775</xdr:rowOff>
    </xdr:from>
    <xdr:to>
      <xdr:col>14</xdr:col>
      <xdr:colOff>126225</xdr:colOff>
      <xdr:row>17</xdr:row>
      <xdr:rowOff>373275</xdr:rowOff>
    </xdr:to>
    <xdr:pic>
      <xdr:nvPicPr>
        <xdr:cNvPr id="10" name="図 9">
          <a:extLst>
            <a:ext uri="{FF2B5EF4-FFF2-40B4-BE49-F238E27FC236}">
              <a16:creationId xmlns:a16="http://schemas.microsoft.com/office/drawing/2014/main" id="{4979E088-21E5-4D15-AACD-6A161F613FF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90675" y="4638675"/>
          <a:ext cx="2745600" cy="2059200"/>
        </a:xfrm>
        <a:prstGeom prst="rect">
          <a:avLst/>
        </a:prstGeom>
      </xdr:spPr>
    </xdr:pic>
    <xdr:clientData/>
  </xdr:twoCellAnchor>
  <xdr:twoCellAnchor editAs="oneCell">
    <xdr:from>
      <xdr:col>18</xdr:col>
      <xdr:colOff>130950</xdr:colOff>
      <xdr:row>13</xdr:row>
      <xdr:rowOff>102375</xdr:rowOff>
    </xdr:from>
    <xdr:to>
      <xdr:col>27</xdr:col>
      <xdr:colOff>47625</xdr:colOff>
      <xdr:row>17</xdr:row>
      <xdr:rowOff>370875</xdr:rowOff>
    </xdr:to>
    <xdr:pic>
      <xdr:nvPicPr>
        <xdr:cNvPr id="11" name="図 10">
          <a:extLst>
            <a:ext uri="{FF2B5EF4-FFF2-40B4-BE49-F238E27FC236}">
              <a16:creationId xmlns:a16="http://schemas.microsoft.com/office/drawing/2014/main" id="{9F0991CE-D2B8-4478-A3A9-32384852370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98300" y="4636275"/>
          <a:ext cx="2745600" cy="205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D61697F-6335-48A3-BBCF-19A62A9EA0B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A237DAFB-5DFF-435D-9474-737E3F18FF7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F317FEA-DC95-4A06-BAF1-8B0B33C3DCC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78F75D07-8113-4C01-BEAF-6636E8C5F4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75BE5B4-A485-4FE4-9017-7E74B18DA1B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3385DDF2-D767-4574-AF7E-480312CF510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5E186AC-3693-45F8-A417-8A8F139588F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292A88A2-C7F6-4110-94D9-895AE7198CA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F29AE0D-22E0-44A9-8759-DF32A28BD1A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FFD3FE25-0645-44A5-BDA1-3B38B7EF28C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E38BE0E-85A7-4C48-A034-1C95F52242A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70D76382-06F6-4C70-BFD3-E0E57372616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AD40685-867B-9370-2778-12CF84F300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5E658D3-CF55-56BC-17D1-17F3638FD2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D0B527B-970E-EC94-B8C4-AC1FA781873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C71F9F8-7CDB-9A90-E7EA-7E3C23CB1AE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FF6CA3B-7827-E4A2-59FB-93219C56D9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D93DB3D-F6EB-5E10-ABE0-8B5B81F69A7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2DA426E8-5F56-969B-F78B-98C14B9BBC5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935CAAA-AA72-FAF9-2F9D-F7ECE7647EC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4CEEB2B-1C53-1FEA-9E48-7E20FF63243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FB73718-56CA-A3F5-8E60-FEBCFC84C20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916DD8E-0DA4-ED2D-7320-C7615A77C0C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7C9FC43-9D06-2644-A057-7335CE8C3E7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3E91B538-F666-A587-343E-DE08987D8C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510FCFC-35D3-8811-9710-91F22757B90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2DC0E03-1F26-6659-B25B-D2FEBA4C0C9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3B550BE-CCC3-0DFB-E808-0CF557D3A6D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963B9E8-E415-0F88-C5ED-E44F260FAD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311797D-458B-C459-B695-C109388ADB2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AF5F0B2-EC92-D2F2-6E1D-AB3D5D7CAFE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BF8DEA7-47A1-DE42-DAB8-EBD243C2D96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F3DE715D-6608-D0CE-B597-1D03D3A303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7D9914D5-2814-226A-BB98-F4F5F531D65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A76315B-D7A7-482E-D379-8E145DE2B89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5302F2C-25EE-21CB-52E0-C1CA371B687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EFD302B-1DD5-2D12-A084-72E281CDD8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D3BB04C-06F3-5FE6-4E2D-685F562ED49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E0BEEA7-58F1-19AE-6F6A-63E61B310B0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3D8D60A-2879-720A-7B73-C7F50FBC6FE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2452EE8-126A-2358-3C70-152C5D90A20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A3F1F6D-4053-1F70-D9E7-9C8B556C323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94451D8-4513-0E34-FA9F-107B46B7F3F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51BBB1F-6575-88B0-4742-5243F5B1506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C1A16A1-5158-B2BC-8C7C-839C7DE654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58880BF-97BF-8683-7CA2-49CAD9DC922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9DDFFDE-5F4B-9382-5A75-6A092758BBC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36EF8A5-2484-A0A8-B317-D5BDFC42BB6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915A1EF-10A9-5416-EC3C-20ECCBCDAF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4C7C64A-6A02-F5A9-61BD-07B3868DCC7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DDD784D-2DB4-6FC2-8CF6-F2245360162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73D9A11-0BF1-2401-BA9A-01CABCA05F4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62F5E19-6167-2FE8-1C25-BCB6110F8C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7B06F966-6E29-F576-0CC4-CA986C4616D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65D1277-4F6A-AF9C-3670-EFB2399BB40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3BB6552-E549-577D-A0A9-B9EC456D90D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85D62820-343E-0890-F492-0309856A6F2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F3A78EC-E5E1-8B21-8555-1D69A9E40FE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4BAE8F55-9B48-676C-C76F-72B49B85E38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0EEF1BE-E8E5-8369-1E47-6C8A5C523A0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A4CF811-C68A-3AAB-F2B1-6E04638915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D372C86-2A2C-06D3-F71B-FD8FF89014A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234612E-8567-5D94-B438-2BB4F493505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11D3CEC-F2CB-CB16-583E-D71BEF1AFFB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BACE15C-E99F-6715-ACF4-B3ABF66DC7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F200C81-CACF-604F-196E-7032C2CBAC4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362F6F3-E38C-6CF5-E990-D91AF6F76B5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DBB2D8A-E72A-057E-2E5F-C394CF0BC5C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413378A-FBD1-5A5E-751D-97C41715070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8298593-46FA-C28C-4C65-2394674B2F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B47D3F1-58F1-CEC5-B1A9-E1B90B3DCCB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C1EBB9C-CD62-1C1E-108A-6095147F532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3A853E64-2DB4-98AE-FAD2-13B93857DF1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A9BF9563-8AC8-0957-BBC5-F840E624DEB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8BF14CC-F3E2-909F-DC9B-7A2686A65BD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7F2D353-2B73-DDB9-4270-B85B74C8D56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939F51E-6A70-B7E5-DD57-911620E968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25DDCD3-7D0F-2563-5F30-CD56708DAEA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84ADA5A-79D0-506C-47BE-5FEB6418941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92A648F-F8FD-402C-11EE-A818230617F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5C9324D-CF93-0430-365D-D9F2F4A48D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51B5D2A-D657-ACE8-162E-3C62257CDA6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B291CA9-F3FD-DE20-0DB2-3D789FAB329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BFFA1EA-3582-4BA9-4DE1-1441AA930EC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27AA212-391A-6FE9-3ADF-DEA570FA9FC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778E6A5-524E-57BD-8F00-20854697408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F5EF1BA-6A77-7277-E7BA-13DF570AAFA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4655495-B79E-3B94-A19B-86A0242B5CF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87AE553-AF95-3AA0-0074-8BC092C3BE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05D7631-A6B5-F942-BF55-AE024B62778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F8DEB99-C84B-2692-F80B-0230088720F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CB424D9-D679-29A0-AB7B-A34CDB36757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6C6CE08-E822-AD59-5767-D8C5ED6A5D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08916D6-F9A8-732C-3B8A-967966E922A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FE3D6C9-56E3-3E26-0D45-58660341DC6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DD9A224E-7E41-0C66-4378-167DD6CC2E3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B0708C8-5652-BD17-C729-F9CCCABFDB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ADCE097-7747-73E3-A062-395798ED9AD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03A0211-3181-3033-0023-FB939EFD6F9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4EAB0AD-4A2C-89E3-3BB6-AACE556CC61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9FA422E-F158-63F4-AD33-F9B4C38F9E0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EA9464C-CE14-9DE6-0FB8-4294D4F7212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6798130-06D1-C81D-BAB7-56536E5BBF4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9BA42CB1-C5F5-BB57-5235-EBEBA824FB1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8298CEF-D3A2-421D-343F-1FD3A2C148A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D435C85-B5BC-55FE-77D9-36E92D9AF28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25C8E03-BEAD-CA66-973C-FAA2A67C97E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9711959F-C29A-47D9-667A-6041C57ECC9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9F7934D-A388-0C59-B0CD-EDEF25286BF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E331EAA-B788-72CA-CD01-3BA402A882E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CDFEBC8-EDE7-359F-651A-A5144512AAF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4AC0FE0-5E9A-8536-3450-9F2D0FE05DC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B2B5FBD-D05F-8337-0CEC-A13B436505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3C00233-8CAE-0385-084C-F609409B140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93260FC-9B19-D102-C398-F9D745C83AF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DDA0210-6EA4-BE9F-8A7E-F28A029B77A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70D101C-432B-D3CD-AC6A-F5DFDD9E16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767D9614-D648-8075-6FCC-978B90747A9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0EEAF34-C7BF-8B75-0FA9-C81BDD4E865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EC6B672-C9C5-A143-8D15-09A863B5AF2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6A1B61B-A617-E75B-46DE-1F4FCEEB98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6987CEB-B1C7-E590-AFA2-48003782DDD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F2B52D7-BD19-11EA-9F52-86645F112CA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16AD5B2-E066-8723-9F73-7263822AC1A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793F9BB-5170-DD8E-9B80-5FA0BF4920B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B78BB2B-29F9-2DFB-A28E-7971CD6CFD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5F082A4-A8B2-1C5F-76B0-C71EC20FF60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89FA9FD-66AC-2B94-D3A7-8FB45442FB9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1F585B4-D123-4CCD-6C87-834A4D5673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3EF4A50-2FCF-C3EB-994B-26B21EDE463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45ECD3C-B2B0-891B-7A20-85F23B31AA1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216BFD2-BFA0-3F6A-587B-546571A563A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3FACB279-A6A2-7D9D-94D4-8181AB8842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B6C167D-5579-46AA-06A5-9AAE3763F3E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2F201E3-E678-916E-4BEE-2B3BB13691C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697E76C-06F9-0FB2-CC72-AAEA93E61CE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EABC58F-8FDD-D922-D6F3-7B785AF7DF8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282D28C3-E408-28A2-A612-E1810A4A077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CED6AE4-D154-C2FF-BB8D-50B9FE6A0B7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B4AF91E2-7FB3-F592-14F8-C19B6793F46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F4BD31AE-7646-F56C-3427-5A910388671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77DD0FC-2D06-5B08-8A64-31AE9867DA0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5613A3D-3D90-F17F-4D28-E36129BAC53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388D0B6-7A28-2E2D-D80B-3C322C4E81D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861D65D-6305-D510-B26D-2694FA2140A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DC36359-BE22-2532-FFE7-F40F90920A2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D057631-EEA2-34B0-FC09-B8507CDE89A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B4E1A2F0-F7E7-6228-AD81-FEF5F50D3A4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D657540-BF2A-AFD6-4FF2-C0746AC8AD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9A1D34A-8FF1-92B4-53F3-D071CAFA144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7418D61-C02E-06DF-35D5-F482DA92DE7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4733B88-7A70-3781-47EB-FE522F5F07D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86E62333-E861-D19C-2A8A-26001FB839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AE50ACFE-B271-C6DC-B3DE-A1916CD8E48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F5F1B86-3395-510D-0756-4AAB32D2DF9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3E2CFC9-6904-C94E-1C33-DB7965FFC7A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822835E-2E6F-D637-A14B-5EE1BCFD98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6D94363-A69C-16C6-B2AF-CF7BF2D0628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FD25008-96EC-E720-B272-2E9B8EB93CB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DCD1B58-51C8-96E5-DF58-22659CA26E5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842E2B8-0E45-7041-AF82-91208322F97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53DB34B-E8E4-D768-0B67-30C2DB2E636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602BC8A-E860-A0A0-E50B-205860262A9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7D6096D-2388-DDF9-BC9D-BE62C33BBC3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D41BCA6-D54E-19A6-ACCE-51AF5EFF3C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325180A-9207-3880-63BE-FF7C9DA2B1A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14A70C4-D497-252A-81BE-31862F70BFD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A923A2A-0D42-59C0-84C5-F020EA8FFE3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C0BBA19-4BDC-6C05-C646-210D8CBAB90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2DEF1A32-FDB6-0ECD-A464-2F5372BEC53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308E385-825F-24A9-2C61-4DE2D488018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D4102C90-AB57-DA1A-4C5C-8F21B3D6084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C2DE8A3-41E7-9EFD-7B64-C7F5FD1A7E6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A07FC7CC-42F6-AFD0-5BE7-F45EAF63529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C715E7B-1D9E-9D78-D5BF-D593431F49F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B18AF9B-8557-EA84-F64A-12467A9B4AD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9FCDDE2-33A8-BD72-9BF1-07AA4B4AF2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D5B2587-1104-D036-B9D5-B609A6A1D8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444E896-56FE-90DC-61F3-FF89300752A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2707D6C-DE4A-394E-CA6F-6D7AC8D36B1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FDBD085-18BE-52D4-0D8E-F73EFA5C69C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9495D38-D479-DDBF-FD3E-CE9C092FA5E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97B0C6E-5290-14EA-E949-B5FF64661AB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FA008EB-B7DD-4289-EDB5-6EA77235CCB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71FBB49-6B75-2CEE-2E53-66E7079EF4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21835E1-F34A-DBF6-51ED-4AA9307F48C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E5ED9F4-9B1F-D60F-5AD7-C6309C3D57F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A39D31E-2F42-B2B9-D466-0F3BE4FD818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7F00345-670C-C11A-F544-58E0A3C670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09D4436-D1C6-04FA-1328-C2C6004F535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2B21BB75-5D5D-F773-ED21-B350E1C8B6E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17716DD-7993-2689-8468-516AD83FF55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10FEE86-0AA9-F880-1E48-61DCAE00F3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02FA07C-CE9F-9505-C1FF-E5438FD473C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EAB70E1-7DE5-9CB6-F139-CBB06A0D5E7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E12A9BF-174E-3323-581B-6E7104AEC51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009D6C9-39B3-46EC-B94C-18B972054F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E02C969-E015-0275-9101-14B264DF1CA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CD0C546-46B5-CC50-C42F-BB8C16BCEED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E0887E7-A939-FEEE-A07E-DCE820AF7AA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53E8818-D7EA-045B-FDD3-EF09FE93D2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A1AA470-2767-93E3-2EBC-15A419B20A7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D210222-B823-BF34-B30E-DA429568370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2A28B2F-7617-9454-6D67-A0C0A5CFFC3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64BE812-5E63-3CA9-D137-67B82E45137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FDBD1C2-948A-57A7-F498-6186F2ADC24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B54E03F-2779-B6D3-670F-961F4175CAE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DA769BF4-2D85-C96A-D2E2-549F3AD1C23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7674250B-B797-DE11-238E-727713486E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4A59E56-196A-C162-7812-1DF25830D80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C37D615-C9C2-9AA0-B0EF-034BDA39A3D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38E9121-AA4B-3621-7333-1672DC3963E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F4124EE-1356-A9A4-3BB8-3CB9DEC999F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295B620-18CC-8B00-A520-A953DE9908E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7EBFA6D-9F25-8E42-2ECF-D1EC7F90FF9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5D3F99E-797A-94DA-9FB2-4BF74AEF39B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77646C90-BF2F-59F3-8761-0364A64E518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2A61516-D25E-01CA-88FF-5CB3224FF0D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AEB20274-F916-4FE7-B156-876CF6824F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1C26A1D2-66AE-419D-A335-8A13F45F4E3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524D1F85-F059-4182-B4A1-8B57F8DE5ED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9BF6D441-EB1D-40E1-AF1F-3427FF02421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7348F90-C98C-4398-9676-A11AADDAB7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7C4F43F-8306-4915-9A32-BAAB90E44A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3B4F112-5430-4F43-930C-92E903F0C6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F255DD3-3F02-46C9-9400-16F569CD192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E76D79A-C427-420B-95FE-A05E3FB6C34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C704F47-1A8C-4E86-AB13-996E8E01E9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BA3EF4E-0791-46FE-B36C-02B9213269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BB0131F8-4021-4416-BAAD-E3CA47B57C8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4AB569B-EC8F-4B20-B1C8-4B02584E285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BAF4C78-BB20-4793-A5B1-F34BF4CE3F0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A740C03-EA6E-4F9A-81E2-D7F41C86DE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951DBEC-7F11-4D1D-B803-B8D37A05946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4F65496-8D44-4381-A735-29004A43A8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4C6860D-DDFA-480F-94BC-33FD791A50C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43B7B81-17F4-4602-8EDA-393A318220B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50915FF-D7B6-41A9-A766-0A9EE4A131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B79849D-9CCF-408E-BBB8-71B7F060D0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3AF856F-FD5F-4081-B757-C9876A0BBF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F858A3A-3DFC-4738-B8B9-304F2C842A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4A1E23E-4F61-4E5F-AC81-42B6AAF6308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59529CE-0FD8-48FB-B66A-180E39FDE8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5C6C4A6-3EAD-4199-B2E7-5F040B5BEA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999DB37-D73B-4642-94E2-08B379539C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35D7B51-D42A-4329-A608-73B1D21FAB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20F1D3F-E1A0-4864-AA54-F8AAAE5CD20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65D63DD-4F4E-4D21-BA8C-AF32803C2AB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292D827-1DD1-41AD-8FC7-CAB53A5D3F3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062928E-A5CE-4F7A-9F9A-2837930401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FFBAD86-BA99-448A-AC0F-ACD0391DA1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354F734-9E0D-4E7A-9B65-078A65086E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F5C1D2E-04A7-4241-814A-03A89F2785A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C35831B-6014-4BE8-894B-2C9755AC293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A7A96AA-D5A8-4FCB-ACE9-BF4790F2A4D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CACA80D-08B9-4562-8C87-1DD10FA73F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F6AD5E7-C2A2-4D08-9FA5-FC5E2860EE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E7BAFEF-34FE-4691-8127-C50B93ACE05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FB21CF6-6CB2-455A-A7D9-0B18033DF0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F2D9E05-9F93-4A10-97E1-31FEB58AFD9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36486F0-604D-4D48-9CCB-E263C1E846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EC715C0-704E-43A6-B750-C2EFB3D491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D315CAD-4545-4B9E-995F-2B8C302A567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A92C20F-B1D6-4313-9CDF-234528ED823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9432942-FB3D-4547-BA2D-EBD81B77E30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9E197B6-04A7-4AEB-A7E5-EE0A256AE26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C843DE9-E1AD-4164-925F-41EB58D84D6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9FC81DC-5CEE-489C-ACF4-4F8C6423B6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D8BF6A3-8454-43A4-B300-426B4B56BC1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C681A6F-29F7-45D3-804A-58787A9A5C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3931A16-ED1E-4A54-9738-6BB3CA2FE2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7348839-3AC4-4F2C-8DA6-B3524EB980A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5A9A948-4EA5-4E69-8060-6AC231325A1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EC5C36A-2610-4994-9D46-774790DE01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578EDCB-858D-41F4-8ED1-5B0A2618A8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FC4DEBA-AA8C-4CB4-9DE5-B7B43DB3E8F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DEDA329-0759-4208-A5BC-6BBA60174CE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BCDA8A6-A116-4172-9535-15BDD53E6A2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3734AC7-5519-4A16-8F3E-DA9501C3609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00FB292-8309-4A16-BDDB-AF0CBECE818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F40C8BC-4A05-4046-86CE-C3BFAA30638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3FED6FB-CD84-479A-88AB-1BC4FEC3024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シート(本体工) 20250410修正用"/>
      <sheetName val="インデックス情報"/>
      <sheetName val="スパン情報"/>
      <sheetName val="入力シート(本体工)"/>
      <sheetName val="入力シート(附属物)"/>
      <sheetName val="調書貼付画像パス"/>
      <sheetName val="(参考)リスト"/>
      <sheetName val="プルダウン"/>
      <sheetName val="集計"/>
      <sheetName val="入力シート修正履歴"/>
      <sheetName val="改良案・覚書"/>
      <sheetName val="歩道について"/>
      <sheetName val="入力シート(本体工)20250410修正前"/>
    </sheetNames>
    <sheetDataSet>
      <sheetData sheetId="0"/>
      <sheetData sheetId="1" refreshError="1"/>
      <sheetData sheetId="2" refreshError="1"/>
      <sheetData sheetId="3" refreshError="1"/>
      <sheetData sheetId="4"/>
      <sheetData sheetId="5" refreshError="1"/>
      <sheetData sheetId="6">
        <row r="6">
          <cell r="C6" t="str">
            <v>山岳トンネル工法（NATM）</v>
          </cell>
        </row>
        <row r="7">
          <cell r="C7" t="str">
            <v>矢板工法</v>
          </cell>
        </row>
        <row r="8">
          <cell r="C8" t="str">
            <v>開削工法</v>
          </cell>
        </row>
        <row r="9">
          <cell r="C9" t="str">
            <v>シールド工法</v>
          </cell>
        </row>
        <row r="10">
          <cell r="C10" t="str">
            <v>その他</v>
          </cell>
        </row>
        <row r="11">
          <cell r="C11" t="str">
            <v>不明</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7.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8.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21.xml.rels>&#65279;<?xml version="1.0" encoding="utf-8" standalone="yes"?>
<Relationships xmlns="http://schemas.openxmlformats.org/package/2006/relationships">
  <Relationship Id="rId2" Type="http://schemas.openxmlformats.org/officeDocument/2006/relationships/drawing" Target="../drawings/drawing16.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17.xml" />
</Relationships>
</file>

<file path=xl/worksheets/_rels/sheet23.xml.rels>&#65279;<?xml version="1.0" encoding="utf-8" standalone="yes"?>
<Relationships xmlns="http://schemas.openxmlformats.org/package/2006/relationships">
  <Relationship Id="rId2" Type="http://schemas.openxmlformats.org/officeDocument/2006/relationships/drawing" Target="../drawings/drawing18.xml" />
</Relationships>
</file>

<file path=xl/worksheets/_rels/sheet24.xml.rels>&#65279;<?xml version="1.0" encoding="utf-8" standalone="yes"?>
<Relationships xmlns="http://schemas.openxmlformats.org/package/2006/relationships">
  <Relationship Id="rId2" Type="http://schemas.openxmlformats.org/officeDocument/2006/relationships/drawing" Target="../drawings/drawing19.xml"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20.xml" />
</Relationships>
</file>

<file path=xl/worksheets/_rels/sheet26.xml.rels>&#65279;<?xml version="1.0" encoding="utf-8" standalone="yes"?>
<Relationships xmlns="http://schemas.openxmlformats.org/package/2006/relationships">
  <Relationship Id="rId2" Type="http://schemas.openxmlformats.org/officeDocument/2006/relationships/drawing" Target="../drawings/drawing21.xml" />
</Relationships>
</file>

<file path=xl/worksheets/_rels/sheet27.xml.rels>&#65279;<?xml version="1.0" encoding="utf-8" standalone="yes"?>
<Relationships xmlns="http://schemas.openxmlformats.org/package/2006/relationships">
  <Relationship Id="rId2" Type="http://schemas.openxmlformats.org/officeDocument/2006/relationships/drawing" Target="../drawings/drawing22.xml" />
</Relationships>
</file>

<file path=xl/worksheets/_rels/sheet28.xml.rels>&#65279;<?xml version="1.0" encoding="utf-8" standalone="yes"?>
<Relationships xmlns="http://schemas.openxmlformats.org/package/2006/relationships">
  <Relationship Id="rId2" Type="http://schemas.openxmlformats.org/officeDocument/2006/relationships/drawing" Target="../drawings/drawing23.xml" />
</Relationships>
</file>

<file path=xl/worksheets/_rels/sheet29.xml.rels>&#65279;<?xml version="1.0" encoding="utf-8" standalone="yes"?>
<Relationships xmlns="http://schemas.openxmlformats.org/package/2006/relationships">
  <Relationship Id="rId2" Type="http://schemas.openxmlformats.org/officeDocument/2006/relationships/drawing" Target="../drawings/drawing24.xml" />
</Relationships>
</file>

<file path=xl/worksheets/_rels/sheet30.xml.rels>&#65279;<?xml version="1.0" encoding="utf-8" standalone="yes"?>
<Relationships xmlns="http://schemas.openxmlformats.org/package/2006/relationships">
  <Relationship Id="rId2" Type="http://schemas.openxmlformats.org/officeDocument/2006/relationships/drawing" Target="../drawings/drawing25.xml" />
</Relationships>
</file>

<file path=xl/worksheets/_rels/sheet31.xml.rels>&#65279;<?xml version="1.0" encoding="utf-8" standalone="yes"?>
<Relationships xmlns="http://schemas.openxmlformats.org/package/2006/relationships">
  <Relationship Id="rId2" Type="http://schemas.openxmlformats.org/officeDocument/2006/relationships/drawing" Target="../drawings/drawing26.xml" />
</Relationships>
</file>

<file path=xl/worksheets/_rels/sheet32.xml.rels>&#65279;<?xml version="1.0" encoding="utf-8" standalone="yes"?>
<Relationships xmlns="http://schemas.openxmlformats.org/package/2006/relationships">
  <Relationship Id="rId2" Type="http://schemas.openxmlformats.org/officeDocument/2006/relationships/drawing" Target="../drawings/drawing27.xml" />
</Relationships>
</file>

<file path=xl/worksheets/_rels/sheet33.xml.rels>&#65279;<?xml version="1.0" encoding="utf-8" standalone="yes"?>
<Relationships xmlns="http://schemas.openxmlformats.org/package/2006/relationships">
  <Relationship Id="rId2" Type="http://schemas.openxmlformats.org/officeDocument/2006/relationships/drawing" Target="../drawings/drawing28.xml" />
</Relationships>
</file>

<file path=xl/worksheets/_rels/sheet34.xml.rels>&#65279;<?xml version="1.0" encoding="utf-8" standalone="yes"?>
<Relationships xmlns="http://schemas.openxmlformats.org/package/2006/relationships">
  <Relationship Id="rId2" Type="http://schemas.openxmlformats.org/officeDocument/2006/relationships/drawing" Target="../drawings/drawing29.xml" />
</Relationships>
</file>

<file path=xl/worksheets/_rels/sheet35.xml.rels>&#65279;<?xml version="1.0" encoding="utf-8" standalone="yes"?>
<Relationships xmlns="http://schemas.openxmlformats.org/package/2006/relationships">
  <Relationship Id="rId2" Type="http://schemas.openxmlformats.org/officeDocument/2006/relationships/drawing" Target="../drawings/drawing30.xml" />
</Relationships>
</file>

<file path=xl/worksheets/_rels/sheet36.xml.rels>&#65279;<?xml version="1.0" encoding="utf-8" standalone="yes"?>
<Relationships xmlns="http://schemas.openxmlformats.org/package/2006/relationships">
  <Relationship Id="rId2" Type="http://schemas.openxmlformats.org/officeDocument/2006/relationships/drawing" Target="../drawings/drawing31.xml" />
</Relationships>
</file>

<file path=xl/worksheets/_rels/sheet37.xml.rels>&#65279;<?xml version="1.0" encoding="utf-8" standalone="yes"?>
<Relationships xmlns="http://schemas.openxmlformats.org/package/2006/relationships">
  <Relationship Id="rId2" Type="http://schemas.openxmlformats.org/officeDocument/2006/relationships/drawing" Target="../drawings/drawing32.xml" />
</Relationships>
</file>

<file path=xl/worksheets/_rels/sheet38.xml.rels>&#65279;<?xml version="1.0" encoding="utf-8" standalone="yes"?>
<Relationships xmlns="http://schemas.openxmlformats.org/package/2006/relationships">
  <Relationship Id="rId2" Type="http://schemas.openxmlformats.org/officeDocument/2006/relationships/drawing" Target="../drawings/drawing33.xml" />
</Relationships>
</file>

<file path=xl/worksheets/_rels/sheet39.xml.rels>&#65279;<?xml version="1.0" encoding="utf-8" standalone="yes"?>
<Relationships xmlns="http://schemas.openxmlformats.org/package/2006/relationships">
  <Relationship Id="rId2" Type="http://schemas.openxmlformats.org/officeDocument/2006/relationships/drawing" Target="../drawings/drawing34.xml" />
</Relationships>
</file>

<file path=xl/worksheets/_rels/sheet40.xml.rels>&#65279;<?xml version="1.0" encoding="utf-8" standalone="yes"?>
<Relationships xmlns="http://schemas.openxmlformats.org/package/2006/relationships">
  <Relationship Id="rId2" Type="http://schemas.openxmlformats.org/officeDocument/2006/relationships/drawing" Target="../drawings/drawing35.xml" />
</Relationships>
</file>

<file path=xl/worksheets/_rels/sheet41.xml.rels>&#65279;<?xml version="1.0" encoding="utf-8" standalone="yes"?>
<Relationships xmlns="http://schemas.openxmlformats.org/package/2006/relationships">
  <Relationship Id="rId2" Type="http://schemas.openxmlformats.org/officeDocument/2006/relationships/drawing" Target="../drawings/drawing36.xml" />
</Relationships>
</file>

<file path=xl/worksheets/_rels/sheet42.xml.rels>&#65279;<?xml version="1.0" encoding="utf-8" standalone="yes"?>
<Relationships xmlns="http://schemas.openxmlformats.org/package/2006/relationships">
  <Relationship Id="rId2" Type="http://schemas.openxmlformats.org/officeDocument/2006/relationships/drawing" Target="../drawings/drawing37.xml" />
</Relationships>
</file>

<file path=xl/worksheets/_rels/sheet43.xml.rels>&#65279;<?xml version="1.0" encoding="utf-8" standalone="yes"?>
<Relationships xmlns="http://schemas.openxmlformats.org/package/2006/relationships">
  <Relationship Id="rId2" Type="http://schemas.openxmlformats.org/officeDocument/2006/relationships/drawing" Target="../drawings/drawing38.xml" />
</Relationships>
</file>

<file path=xl/worksheets/_rels/sheet44.xml.rels>&#65279;<?xml version="1.0" encoding="utf-8" standalone="yes"?>
<Relationships xmlns="http://schemas.openxmlformats.org/package/2006/relationships">
  <Relationship Id="rId2" Type="http://schemas.openxmlformats.org/officeDocument/2006/relationships/drawing" Target="../drawings/drawing39.xml" />
</Relationships>
</file>

<file path=xl/worksheets/_rels/sheet45.xml.rels>&#65279;<?xml version="1.0" encoding="utf-8" standalone="yes"?>
<Relationships xmlns="http://schemas.openxmlformats.org/package/2006/relationships">
  <Relationship Id="rId2" Type="http://schemas.openxmlformats.org/officeDocument/2006/relationships/drawing" Target="../drawings/drawing40.xml" />
</Relationships>
</file>

<file path=xl/worksheets/_rels/sheet46.xml.rels>&#65279;<?xml version="1.0" encoding="utf-8" standalone="yes"?>
<Relationships xmlns="http://schemas.openxmlformats.org/package/2006/relationships">
  <Relationship Id="rId2" Type="http://schemas.openxmlformats.org/officeDocument/2006/relationships/drawing" Target="../drawings/drawing41.xml" />
</Relationships>
</file>

<file path=xl/worksheets/_rels/sheet47.xml.rels>&#65279;<?xml version="1.0" encoding="utf-8" standalone="yes"?>
<Relationships xmlns="http://schemas.openxmlformats.org/package/2006/relationships">
  <Relationship Id="rId2" Type="http://schemas.openxmlformats.org/officeDocument/2006/relationships/drawing" Target="../drawings/drawing42.xml" />
</Relationships>
</file>

<file path=xl/worksheets/_rels/sheet48.xml.rels>&#65279;<?xml version="1.0" encoding="utf-8" standalone="yes"?>
<Relationships xmlns="http://schemas.openxmlformats.org/package/2006/relationships">
  <Relationship Id="rId2" Type="http://schemas.openxmlformats.org/officeDocument/2006/relationships/drawing" Target="../drawings/drawing43.xml" />
</Relationships>
</file>

<file path=xl/worksheets/_rels/sheet49.xml.rels>&#65279;<?xml version="1.0" encoding="utf-8" standalone="yes"?>
<Relationships xmlns="http://schemas.openxmlformats.org/package/2006/relationships">
  <Relationship Id="rId2" Type="http://schemas.openxmlformats.org/officeDocument/2006/relationships/drawing" Target="../drawings/drawing44.xml" />
</Relationships>
</file>

<file path=xl/worksheets/_rels/sheet50.xml.rels>&#65279;<?xml version="1.0" encoding="utf-8" standalone="yes"?>
<Relationships xmlns="http://schemas.openxmlformats.org/package/2006/relationships">
  <Relationship Id="rId2" Type="http://schemas.openxmlformats.org/officeDocument/2006/relationships/drawing" Target="../drawings/drawing45.xml" />
</Relationships>
</file>

<file path=xl/worksheets/_rels/sheet51.xml.rels>&#65279;<?xml version="1.0" encoding="utf-8" standalone="yes"?>
<Relationships xmlns="http://schemas.openxmlformats.org/package/2006/relationships">
  <Relationship Id="rId2" Type="http://schemas.openxmlformats.org/officeDocument/2006/relationships/drawing" Target="../drawings/drawing46.xml" />
</Relationships>
</file>

<file path=xl/worksheets/_rels/sheet52.xml.rels>&#65279;<?xml version="1.0" encoding="utf-8" standalone="yes"?>
<Relationships xmlns="http://schemas.openxmlformats.org/package/2006/relationships">
  <Relationship Id="rId2" Type="http://schemas.openxmlformats.org/officeDocument/2006/relationships/drawing" Target="../drawings/drawing47.xml" />
</Relationships>
</file>

<file path=xl/worksheets/_rels/sheet53.xml.rels>&#65279;<?xml version="1.0" encoding="utf-8" standalone="yes"?>
<Relationships xmlns="http://schemas.openxmlformats.org/package/2006/relationships">
  <Relationship Id="rId2" Type="http://schemas.openxmlformats.org/officeDocument/2006/relationships/drawing" Target="../drawings/drawing48.xml" />
</Relationships>
</file>

<file path=xl/worksheets/_rels/sheet54.xml.rels>&#65279;<?xml version="1.0" encoding="utf-8" standalone="yes"?>
<Relationships xmlns="http://schemas.openxmlformats.org/package/2006/relationships">
  <Relationship Id="rId2" Type="http://schemas.openxmlformats.org/officeDocument/2006/relationships/drawing" Target="../drawings/drawing49.xml" />
</Relationships>
</file>

<file path=xl/worksheets/_rels/sheet55.xml.rels>&#65279;<?xml version="1.0" encoding="utf-8" standalone="yes"?>
<Relationships xmlns="http://schemas.openxmlformats.org/package/2006/relationships">
  <Relationship Id="rId2" Type="http://schemas.openxmlformats.org/officeDocument/2006/relationships/drawing" Target="../drawings/drawing50.xml" />
</Relationships>
</file>

<file path=xl/worksheets/_rels/sheet56.xml.rels>&#65279;<?xml version="1.0" encoding="utf-8" standalone="yes"?>
<Relationships xmlns="http://schemas.openxmlformats.org/package/2006/relationships">
  <Relationship Id="rId2" Type="http://schemas.openxmlformats.org/officeDocument/2006/relationships/drawing" Target="../drawings/drawing51.xml" />
</Relationships>
</file>

<file path=xl/worksheets/_rels/sheet57.xml.rels>&#65279;<?xml version="1.0" encoding="utf-8" standalone="yes"?>
<Relationships xmlns="http://schemas.openxmlformats.org/package/2006/relationships">
  <Relationship Id="rId2" Type="http://schemas.openxmlformats.org/officeDocument/2006/relationships/drawing" Target="../drawings/drawing52.xml" />
</Relationships>
</file>

<file path=xl/worksheets/_rels/sheet58.xml.rels>&#65279;<?xml version="1.0" encoding="utf-8" standalone="yes"?>
<Relationships xmlns="http://schemas.openxmlformats.org/package/2006/relationships">
  <Relationship Id="rId2" Type="http://schemas.openxmlformats.org/officeDocument/2006/relationships/drawing" Target="../drawings/drawing53.xml" />
</Relationships>
</file>

<file path=xl/worksheets/_rels/sheet59.xml.rels>&#65279;<?xml version="1.0" encoding="utf-8" standalone="yes"?>
<Relationships xmlns="http://schemas.openxmlformats.org/package/2006/relationships">
  <Relationship Id="rId2" Type="http://schemas.openxmlformats.org/officeDocument/2006/relationships/drawing" Target="../drawings/drawing54.xml" />
</Relationships>
</file>

<file path=xl/worksheets/_rels/sheet60.xml.rels>&#65279;<?xml version="1.0" encoding="utf-8" standalone="yes"?>
<Relationships xmlns="http://schemas.openxmlformats.org/package/2006/relationships">
  <Relationship Id="rId2" Type="http://schemas.openxmlformats.org/officeDocument/2006/relationships/drawing" Target="../drawings/drawing55.xml" />
</Relationships>
</file>

<file path=xl/worksheets/_rels/sheet61.xml.rels>&#65279;<?xml version="1.0" encoding="utf-8" standalone="yes"?>
<Relationships xmlns="http://schemas.openxmlformats.org/package/2006/relationships">
  <Relationship Id="rId2" Type="http://schemas.openxmlformats.org/officeDocument/2006/relationships/drawing" Target="../drawings/drawing56.xml" />
</Relationships>
</file>

<file path=xl/worksheets/_rels/sheet62.xml.rels>&#65279;<?xml version="1.0" encoding="utf-8" standalone="yes"?>
<Relationships xmlns="http://schemas.openxmlformats.org/package/2006/relationships">
  <Relationship Id="rId2" Type="http://schemas.openxmlformats.org/officeDocument/2006/relationships/drawing" Target="../drawings/drawing57.xml" />
</Relationships>
</file>

<file path=xl/worksheets/_rels/sheet63.xml.rels>&#65279;<?xml version="1.0" encoding="utf-8" standalone="yes"?>
<Relationships xmlns="http://schemas.openxmlformats.org/package/2006/relationships">
  <Relationship Id="rId2" Type="http://schemas.openxmlformats.org/officeDocument/2006/relationships/drawing" Target="../drawings/drawing58.xml" />
</Relationships>
</file>

<file path=xl/worksheets/_rels/sheet64.xml.rels>&#65279;<?xml version="1.0" encoding="utf-8" standalone="yes"?>
<Relationships xmlns="http://schemas.openxmlformats.org/package/2006/relationships">
  <Relationship Id="rId2" Type="http://schemas.openxmlformats.org/officeDocument/2006/relationships/drawing" Target="../drawings/drawing59.xml" />
</Relationships>
</file>

<file path=xl/worksheets/_rels/sheet65.xml.rels>&#65279;<?xml version="1.0" encoding="utf-8" standalone="yes"?>
<Relationships xmlns="http://schemas.openxmlformats.org/package/2006/relationships">
  <Relationship Id="rId2" Type="http://schemas.openxmlformats.org/officeDocument/2006/relationships/drawing" Target="../drawings/drawing60.xml" />
</Relationships>
</file>

<file path=xl/worksheets/_rels/sheet66.xml.rels>&#65279;<?xml version="1.0" encoding="utf-8" standalone="yes"?>
<Relationships xmlns="http://schemas.openxmlformats.org/package/2006/relationships">
  <Relationship Id="rId2" Type="http://schemas.openxmlformats.org/officeDocument/2006/relationships/drawing" Target="../drawings/drawing61.xml" />
</Relationships>
</file>

<file path=xl/worksheets/_rels/sheet67.xml.rels>&#65279;<?xml version="1.0" encoding="utf-8" standalone="yes"?>
<Relationships xmlns="http://schemas.openxmlformats.org/package/2006/relationships">
  <Relationship Id="rId2" Type="http://schemas.openxmlformats.org/officeDocument/2006/relationships/drawing" Target="../drawings/drawing62.xml" />
</Relationships>
</file>

<file path=xl/worksheets/_rels/sheet68.xml.rels>&#65279;<?xml version="1.0" encoding="utf-8" standalone="yes"?>
<Relationships xmlns="http://schemas.openxmlformats.org/package/2006/relationships">
  <Relationship Id="rId2" Type="http://schemas.openxmlformats.org/officeDocument/2006/relationships/drawing" Target="../drawings/drawing63.xml" />
</Relationships>
</file>

<file path=xl/worksheets/_rels/sheet69.xml.rels>&#65279;<?xml version="1.0" encoding="utf-8" standalone="yes"?>
<Relationships xmlns="http://schemas.openxmlformats.org/package/2006/relationships">
  <Relationship Id="rId2" Type="http://schemas.openxmlformats.org/officeDocument/2006/relationships/drawing" Target="../drawings/drawing64.xml" />
</Relationships>
</file>

<file path=xl/worksheets/_rels/sheet70.xml.rels>&#65279;<?xml version="1.0" encoding="utf-8" standalone="yes"?>
<Relationships xmlns="http://schemas.openxmlformats.org/package/2006/relationships">
  <Relationship Id="rId2" Type="http://schemas.openxmlformats.org/officeDocument/2006/relationships/drawing" Target="../drawings/drawing65.xml" />
</Relationships>
</file>

<file path=xl/worksheets/_rels/sheet71.xml.rels>&#65279;<?xml version="1.0" encoding="utf-8" standalone="yes"?>
<Relationships xmlns="http://schemas.openxmlformats.org/package/2006/relationships">
  <Relationship Id="rId2" Type="http://schemas.openxmlformats.org/officeDocument/2006/relationships/drawing" Target="../drawings/drawing66.xml" />
</Relationships>
</file>

<file path=xl/worksheets/_rels/sheet72.xml.rels>&#65279;<?xml version="1.0" encoding="utf-8" standalone="yes"?>
<Relationships xmlns="http://schemas.openxmlformats.org/package/2006/relationships">
  <Relationship Id="rId2" Type="http://schemas.openxmlformats.org/officeDocument/2006/relationships/drawing" Target="../drawings/drawing67.xml" />
</Relationships>
</file>

<file path=xl/worksheets/_rels/sheet73.xml.rels>&#65279;<?xml version="1.0" encoding="utf-8" standalone="yes"?>
<Relationships xmlns="http://schemas.openxmlformats.org/package/2006/relationships">
  <Relationship Id="rId2" Type="http://schemas.openxmlformats.org/officeDocument/2006/relationships/drawing" Target="../drawings/drawing68.xml" />
</Relationships>
</file>

<file path=xl/worksheets/_rels/sheet74.xml.rels>&#65279;<?xml version="1.0" encoding="utf-8" standalone="yes"?>
<Relationships xmlns="http://schemas.openxmlformats.org/package/2006/relationships">
  <Relationship Id="rId2" Type="http://schemas.openxmlformats.org/officeDocument/2006/relationships/drawing" Target="../drawings/drawing69.xml" />
</Relationships>
</file>

<file path=xl/worksheets/_rels/sheet75.xml.rels>&#65279;<?xml version="1.0" encoding="utf-8" standalone="yes"?>
<Relationships xmlns="http://schemas.openxmlformats.org/package/2006/relationships">
  <Relationship Id="rId2" Type="http://schemas.openxmlformats.org/officeDocument/2006/relationships/drawing" Target="../drawings/drawing70.xml" />
</Relationships>
</file>

<file path=xl/worksheets/_rels/sheet76.xml.rels>&#65279;<?xml version="1.0" encoding="utf-8" standalone="yes"?>
<Relationships xmlns="http://schemas.openxmlformats.org/package/2006/relationships">
  <Relationship Id="rId2" Type="http://schemas.openxmlformats.org/officeDocument/2006/relationships/drawing" Target="../drawings/drawing71.xml" />
</Relationships>
</file>

<file path=xl/worksheets/_rels/sheet77.xml.rels>&#65279;<?xml version="1.0" encoding="utf-8" standalone="yes"?>
<Relationships xmlns="http://schemas.openxmlformats.org/package/2006/relationships">
  <Relationship Id="rId2" Type="http://schemas.openxmlformats.org/officeDocument/2006/relationships/drawing" Target="../drawings/drawing72.xml" />
</Relationships>
</file>

<file path=xl/worksheets/_rels/sheet78.xml.rels>&#65279;<?xml version="1.0" encoding="utf-8" standalone="yes"?>
<Relationships xmlns="http://schemas.openxmlformats.org/package/2006/relationships">
  <Relationship Id="rId2" Type="http://schemas.openxmlformats.org/officeDocument/2006/relationships/drawing" Target="../drawings/drawing73.xml" />
</Relationships>
</file>

<file path=xl/worksheets/_rels/sheet79.xml.rels>&#65279;<?xml version="1.0" encoding="utf-8" standalone="yes"?>
<Relationships xmlns="http://schemas.openxmlformats.org/package/2006/relationships">
  <Relationship Id="rId2" Type="http://schemas.openxmlformats.org/officeDocument/2006/relationships/drawing" Target="../drawings/drawing74.xml" />
</Relationships>
</file>

<file path=xl/worksheets/_rels/sheet80.xml.rels>&#65279;<?xml version="1.0" encoding="utf-8" standalone="yes"?>
<Relationships xmlns="http://schemas.openxmlformats.org/package/2006/relationships">
  <Relationship Id="rId2" Type="http://schemas.openxmlformats.org/officeDocument/2006/relationships/drawing" Target="../drawings/drawing75.xml" />
</Relationships>
</file>

<file path=xl/worksheets/_rels/sheet81.xml.rels>&#65279;<?xml version="1.0" encoding="utf-8" standalone="yes"?>
<Relationships xmlns="http://schemas.openxmlformats.org/package/2006/relationships">
  <Relationship Id="rId2" Type="http://schemas.openxmlformats.org/officeDocument/2006/relationships/drawing" Target="../drawings/drawing76.xml" />
</Relationships>
</file>

<file path=xl/worksheets/_rels/sheet82.xml.rels>&#65279;<?xml version="1.0" encoding="utf-8" standalone="yes"?>
<Relationships xmlns="http://schemas.openxmlformats.org/package/2006/relationships">
  <Relationship Id="rId2" Type="http://schemas.openxmlformats.org/officeDocument/2006/relationships/drawing" Target="../drawings/drawing77.xml" />
</Relationships>
</file>

<file path=xl/worksheets/_rels/sheet83.xml.rels>&#65279;<?xml version="1.0" encoding="utf-8" standalone="yes"?>
<Relationships xmlns="http://schemas.openxmlformats.org/package/2006/relationships">
  <Relationship Id="rId2" Type="http://schemas.openxmlformats.org/officeDocument/2006/relationships/drawing" Target="../drawings/drawing78.xml" />
</Relationships>
</file>

<file path=xl/worksheets/_rels/sheet84.xml.rels>&#65279;<?xml version="1.0" encoding="utf-8" standalone="yes"?>
<Relationships xmlns="http://schemas.openxmlformats.org/package/2006/relationships">
  <Relationship Id="rId2" Type="http://schemas.openxmlformats.org/officeDocument/2006/relationships/drawing" Target="../drawings/drawing79.xml" />
</Relationships>
</file>

<file path=xl/worksheets/_rels/sheet85.xml.rels>&#65279;<?xml version="1.0" encoding="utf-8" standalone="yes"?>
<Relationships xmlns="http://schemas.openxmlformats.org/package/2006/relationships">
  <Relationship Id="rId2" Type="http://schemas.openxmlformats.org/officeDocument/2006/relationships/drawing" Target="../drawings/drawing80.xml" />
</Relationships>
</file>

<file path=xl/worksheets/_rels/sheet86.xml.rels>&#65279;<?xml version="1.0" encoding="utf-8" standalone="yes"?>
<Relationships xmlns="http://schemas.openxmlformats.org/package/2006/relationships">
  <Relationship Id="rId2" Type="http://schemas.openxmlformats.org/officeDocument/2006/relationships/drawing" Target="../drawings/drawing81.xml" />
</Relationships>
</file>

<file path=xl/worksheets/_rels/sheet87.xml.rels>&#65279;<?xml version="1.0" encoding="utf-8" standalone="yes"?>
<Relationships xmlns="http://schemas.openxmlformats.org/package/2006/relationships">
  <Relationship Id="rId2" Type="http://schemas.openxmlformats.org/officeDocument/2006/relationships/drawing" Target="../drawings/drawing82.xml" />
</Relationships>
</file>

<file path=xl/worksheets/_rels/sheet88.xml.rels>&#65279;<?xml version="1.0" encoding="utf-8" standalone="yes"?>
<Relationships xmlns="http://schemas.openxmlformats.org/package/2006/relationships">
  <Relationship Id="rId2" Type="http://schemas.openxmlformats.org/officeDocument/2006/relationships/drawing" Target="../drawings/drawing83.xml" />
</Relationships>
</file>

<file path=xl/worksheets/_rels/sheet89.xml.rels>&#65279;<?xml version="1.0" encoding="utf-8" standalone="yes"?>
<Relationships xmlns="http://schemas.openxmlformats.org/package/2006/relationships">
  <Relationship Id="rId2" Type="http://schemas.openxmlformats.org/officeDocument/2006/relationships/drawing" Target="../drawings/drawing84.xml" />
</Relationships>
</file>

<file path=xl/worksheets/_rels/sheet90.xml.rels>&#65279;<?xml version="1.0" encoding="utf-8" standalone="yes"?>
<Relationships xmlns="http://schemas.openxmlformats.org/package/2006/relationships">
  <Relationship Id="rId2" Type="http://schemas.openxmlformats.org/officeDocument/2006/relationships/drawing" Target="../drawings/drawing85.xml" />
</Relationships>
</file>

<file path=xl/worksheets/_rels/sheet91.xml.rels>&#65279;<?xml version="1.0" encoding="utf-8" standalone="yes"?>
<Relationships xmlns="http://schemas.openxmlformats.org/package/2006/relationships">
  <Relationship Id="rId2" Type="http://schemas.openxmlformats.org/officeDocument/2006/relationships/drawing" Target="../drawings/drawing86.xml" />
</Relationships>
</file>

<file path=xl/worksheets/_rels/sheet92.xml.rels>&#65279;<?xml version="1.0" encoding="utf-8" standalone="yes"?>
<Relationships xmlns="http://schemas.openxmlformats.org/package/2006/relationships">
  <Relationship Id="rId2" Type="http://schemas.openxmlformats.org/officeDocument/2006/relationships/drawing" Target="../drawings/drawing87.xml" />
</Relationships>
</file>

<file path=xl/worksheets/_rels/sheet93.xml.rels>&#65279;<?xml version="1.0" encoding="utf-8" standalone="yes"?>
<Relationships xmlns="http://schemas.openxmlformats.org/package/2006/relationships">
  <Relationship Id="rId2" Type="http://schemas.openxmlformats.org/officeDocument/2006/relationships/drawing" Target="../drawings/drawing88.xml" />
</Relationships>
</file>

<file path=xl/worksheets/_rels/sheet94.xml.rels>&#65279;<?xml version="1.0" encoding="utf-8" standalone="yes"?>
<Relationships xmlns="http://schemas.openxmlformats.org/package/2006/relationships">
  <Relationship Id="rId2" Type="http://schemas.openxmlformats.org/officeDocument/2006/relationships/drawing" Target="../drawings/drawing89.xml" />
</Relationships>
</file>

<file path=xl/worksheets/_rels/sheet95.xml.rels>&#65279;<?xml version="1.0" encoding="utf-8" standalone="yes"?>
<Relationships xmlns="http://schemas.openxmlformats.org/package/2006/relationships">
  <Relationship Id="rId2" Type="http://schemas.openxmlformats.org/officeDocument/2006/relationships/drawing" Target="../drawings/drawing90.xml" />
</Relationships>
</file>

<file path=xl/worksheets/_rels/sheet96.xml.rels>&#65279;<?xml version="1.0" encoding="utf-8" standalone="yes"?>
<Relationships xmlns="http://schemas.openxmlformats.org/package/2006/relationships">
  <Relationship Id="rId2" Type="http://schemas.openxmlformats.org/officeDocument/2006/relationships/drawing" Target="../drawings/drawing91.xml" />
</Relationships>
</file>

<file path=xl/worksheets/_rels/sheet97.xml.rels>&#65279;<?xml version="1.0" encoding="utf-8" standalone="yes"?>
<Relationships xmlns="http://schemas.openxmlformats.org/package/2006/relationships">
  <Relationship Id="rId2" Type="http://schemas.openxmlformats.org/officeDocument/2006/relationships/drawing" Target="../drawings/drawing92.xml" />
</Relationships>
</file>

<file path=xl/worksheets/_rels/sheet98.xml.rels>&#65279;<?xml version="1.0" encoding="utf-8" standalone="yes"?>
<Relationships xmlns="http://schemas.openxmlformats.org/package/2006/relationships">
  <Relationship Id="rId2" Type="http://schemas.openxmlformats.org/officeDocument/2006/relationships/drawing" Target="../drawings/drawing93.xml" />
</Relationships>
</file>

<file path=xl/worksheets/_rels/sheet99.xml.rels>&#65279;<?xml version="1.0" encoding="utf-8" standalone="yes"?>
<Relationships xmlns="http://schemas.openxmlformats.org/package/2006/relationships">
  <Relationship Id="rId2" Type="http://schemas.openxmlformats.org/officeDocument/2006/relationships/drawing" Target="../drawings/drawing94.xml" />
</Relationships>
</file>

<file path=xl/worksheets/_rels/sheet100.xml.rels>&#65279;<?xml version="1.0" encoding="utf-8" standalone="yes"?>
<Relationships xmlns="http://schemas.openxmlformats.org/package/2006/relationships">
  <Relationship Id="rId2" Type="http://schemas.openxmlformats.org/officeDocument/2006/relationships/drawing" Target="../drawings/drawing95.xml" />
</Relationships>
</file>

<file path=xl/worksheets/_rels/sheet101.xml.rels>&#65279;<?xml version="1.0" encoding="utf-8" standalone="yes"?>
<Relationships xmlns="http://schemas.openxmlformats.org/package/2006/relationships">
  <Relationship Id="rId2" Type="http://schemas.openxmlformats.org/officeDocument/2006/relationships/drawing" Target="../drawings/drawing96.xml" />
</Relationships>
</file>

<file path=xl/worksheets/_rels/sheet102.xml.rels>&#65279;<?xml version="1.0" encoding="utf-8" standalone="yes"?>
<Relationships xmlns="http://schemas.openxmlformats.org/package/2006/relationships">
  <Relationship Id="rId2" Type="http://schemas.openxmlformats.org/officeDocument/2006/relationships/drawing" Target="../drawings/drawing97.xml" />
</Relationships>
</file>

<file path=xl/worksheets/_rels/sheet103.xml.rels>&#65279;<?xml version="1.0" encoding="utf-8" standalone="yes"?>
<Relationships xmlns="http://schemas.openxmlformats.org/package/2006/relationships">
  <Relationship Id="rId2" Type="http://schemas.openxmlformats.org/officeDocument/2006/relationships/drawing" Target="../drawings/drawing98.xml" />
</Relationships>
</file>

<file path=xl/worksheets/_rels/sheet104.xml.rels>&#65279;<?xml version="1.0" encoding="utf-8" standalone="yes"?>
<Relationships xmlns="http://schemas.openxmlformats.org/package/2006/relationships">
  <Relationship Id="rId2" Type="http://schemas.openxmlformats.org/officeDocument/2006/relationships/drawing" Target="../drawings/drawing99.xml" />
</Relationships>
</file>

<file path=xl/worksheets/_rels/sheet105.xml.rels>&#65279;<?xml version="1.0" encoding="utf-8" standalone="yes"?>
<Relationships xmlns="http://schemas.openxmlformats.org/package/2006/relationships">
  <Relationship Id="rId2" Type="http://schemas.openxmlformats.org/officeDocument/2006/relationships/drawing" Target="../drawings/drawing100.xml" />
</Relationships>
</file>

<file path=xl/worksheets/_rels/sheet106.xml.rels>&#65279;<?xml version="1.0" encoding="utf-8" standalone="yes"?>
<Relationships xmlns="http://schemas.openxmlformats.org/package/2006/relationships">
  <Relationship Id="rId2" Type="http://schemas.openxmlformats.org/officeDocument/2006/relationships/drawing" Target="../drawings/drawing101.xml" />
</Relationships>
</file>

<file path=xl/worksheets/_rels/sheet107.xml.rels>&#65279;<?xml version="1.0" encoding="utf-8" standalone="yes"?>
<Relationships xmlns="http://schemas.openxmlformats.org/package/2006/relationships">
  <Relationship Id="rId2" Type="http://schemas.openxmlformats.org/officeDocument/2006/relationships/drawing" Target="../drawings/drawing102.xml" />
</Relationships>
</file>

<file path=xl/worksheets/_rels/sheet108.xml.rels>&#65279;<?xml version="1.0" encoding="utf-8" standalone="yes"?>
<Relationships xmlns="http://schemas.openxmlformats.org/package/2006/relationships">
  <Relationship Id="rId2" Type="http://schemas.openxmlformats.org/officeDocument/2006/relationships/drawing" Target="../drawings/drawing103.xml" />
</Relationships>
</file>

<file path=xl/worksheets/_rels/sheet109.xml.rels>&#65279;<?xml version="1.0" encoding="utf-8" standalone="yes"?>
<Relationships xmlns="http://schemas.openxmlformats.org/package/2006/relationships">
  <Relationship Id="rId2" Type="http://schemas.openxmlformats.org/officeDocument/2006/relationships/drawing" Target="../drawings/drawing104.xml" />
</Relationships>
</file>

<file path=xl/worksheets/_rels/sheet110.xml.rels>&#65279;<?xml version="1.0" encoding="utf-8" standalone="yes"?>
<Relationships xmlns="http://schemas.openxmlformats.org/package/2006/relationships">
  <Relationship Id="rId2" Type="http://schemas.openxmlformats.org/officeDocument/2006/relationships/drawing" Target="../drawings/drawing105.xml" />
</Relationships>
</file>

<file path=xl/worksheets/_rels/sheet111.xml.rels>&#65279;<?xml version="1.0" encoding="utf-8" standalone="yes"?>
<Relationships xmlns="http://schemas.openxmlformats.org/package/2006/relationships">
  <Relationship Id="rId2" Type="http://schemas.openxmlformats.org/officeDocument/2006/relationships/drawing" Target="../drawings/drawing106.xml" />
</Relationships>
</file>

<file path=xl/worksheets/_rels/sheet112.xml.rels>&#65279;<?xml version="1.0" encoding="utf-8" standalone="yes"?>
<Relationships xmlns="http://schemas.openxmlformats.org/package/2006/relationships">
  <Relationship Id="rId2" Type="http://schemas.openxmlformats.org/officeDocument/2006/relationships/drawing" Target="../drawings/drawing107.xml" />
</Relationships>
</file>

<file path=xl/worksheets/_rels/sheet113.xml.rels>&#65279;<?xml version="1.0" encoding="utf-8" standalone="yes"?>
<Relationships xmlns="http://schemas.openxmlformats.org/package/2006/relationships">
  <Relationship Id="rId2" Type="http://schemas.openxmlformats.org/officeDocument/2006/relationships/drawing" Target="../drawings/drawing108.xml" />
</Relationships>
</file>

<file path=xl/worksheets/_rels/sheet114.xml.rels>&#65279;<?xml version="1.0" encoding="utf-8" standalone="yes"?>
<Relationships xmlns="http://schemas.openxmlformats.org/package/2006/relationships">
  <Relationship Id="rId2" Type="http://schemas.openxmlformats.org/officeDocument/2006/relationships/drawing" Target="../drawings/drawing109.xml" />
</Relationships>
</file>

<file path=xl/worksheets/_rels/sheet115.xml.rels>&#65279;<?xml version="1.0" encoding="utf-8" standalone="yes"?>
<Relationships xmlns="http://schemas.openxmlformats.org/package/2006/relationships">
  <Relationship Id="rId2" Type="http://schemas.openxmlformats.org/officeDocument/2006/relationships/drawing" Target="../drawings/drawing110.xml" />
</Relationships>
</file>

<file path=xl/worksheets/_rels/sheet116.xml.rels>&#65279;<?xml version="1.0" encoding="utf-8" standalone="yes"?>
<Relationships xmlns="http://schemas.openxmlformats.org/package/2006/relationships">
  <Relationship Id="rId2" Type="http://schemas.openxmlformats.org/officeDocument/2006/relationships/drawing" Target="../drawings/drawing111.xml" />
</Relationships>
</file>

<file path=xl/worksheets/_rels/sheet117.xml.rels>&#65279;<?xml version="1.0" encoding="utf-8" standalone="yes"?>
<Relationships xmlns="http://schemas.openxmlformats.org/package/2006/relationships">
  <Relationship Id="rId2" Type="http://schemas.openxmlformats.org/officeDocument/2006/relationships/drawing" Target="../drawings/drawing112.xml" />
</Relationships>
</file>

<file path=xl/worksheets/_rels/sheet118.xml.rels>&#65279;<?xml version="1.0" encoding="utf-8" standalone="yes"?>
<Relationships xmlns="http://schemas.openxmlformats.org/package/2006/relationships">
  <Relationship Id="rId2" Type="http://schemas.openxmlformats.org/officeDocument/2006/relationships/drawing" Target="../drawings/drawing113.xml" />
</Relationships>
</file>

<file path=xl/worksheets/_rels/sheet119.xml.rels>&#65279;<?xml version="1.0" encoding="utf-8" standalone="yes"?>
<Relationships xmlns="http://schemas.openxmlformats.org/package/2006/relationships">
  <Relationship Id="rId2" Type="http://schemas.openxmlformats.org/officeDocument/2006/relationships/drawing" Target="../drawings/drawing114.xml" />
</Relationships>
</file>

<file path=xl/worksheets/_rels/sheet120.xml.rels>&#65279;<?xml version="1.0" encoding="utf-8" standalone="yes"?>
<Relationships xmlns="http://schemas.openxmlformats.org/package/2006/relationships">
  <Relationship Id="rId2" Type="http://schemas.openxmlformats.org/officeDocument/2006/relationships/drawing" Target="../drawings/drawing115.xml" />
</Relationships>
</file>

<file path=xl/worksheets/_rels/sheet121.xml.rels>&#65279;<?xml version="1.0" encoding="utf-8" standalone="yes"?>
<Relationships xmlns="http://schemas.openxmlformats.org/package/2006/relationships">
  <Relationship Id="rId2" Type="http://schemas.openxmlformats.org/officeDocument/2006/relationships/drawing" Target="../drawings/drawing116.xml" />
</Relationships>
</file>

<file path=xl/worksheets/_rels/sheet122.xml.rels>&#65279;<?xml version="1.0" encoding="utf-8" standalone="yes"?>
<Relationships xmlns="http://schemas.openxmlformats.org/package/2006/relationships">
  <Relationship Id="rId2" Type="http://schemas.openxmlformats.org/officeDocument/2006/relationships/drawing" Target="../drawings/drawing117.xml" />
</Relationships>
</file>

<file path=xl/worksheets/_rels/sheet123.xml.rels>&#65279;<?xml version="1.0" encoding="utf-8" standalone="yes"?>
<Relationships xmlns="http://schemas.openxmlformats.org/package/2006/relationships">
  <Relationship Id="rId2" Type="http://schemas.openxmlformats.org/officeDocument/2006/relationships/drawing" Target="../drawings/drawing118.xml" />
</Relationships>
</file>

<file path=xl/worksheets/_rels/sheet124.xml.rels>&#65279;<?xml version="1.0" encoding="utf-8" standalone="yes"?>
<Relationships xmlns="http://schemas.openxmlformats.org/package/2006/relationships">
  <Relationship Id="rId2" Type="http://schemas.openxmlformats.org/officeDocument/2006/relationships/drawing" Target="../drawings/drawing119.xml" />
</Relationships>
</file>

<file path=xl/worksheets/_rels/sheet125.xml.rels>&#65279;<?xml version="1.0" encoding="utf-8" standalone="yes"?>
<Relationships xmlns="http://schemas.openxmlformats.org/package/2006/relationships">
  <Relationship Id="rId2" Type="http://schemas.openxmlformats.org/officeDocument/2006/relationships/drawing" Target="../drawings/drawing120.xml" />
</Relationships>
</file>

<file path=xl/worksheets/_rels/sheet126.xml.rels>&#65279;<?xml version="1.0" encoding="utf-8" standalone="yes"?>
<Relationships xmlns="http://schemas.openxmlformats.org/package/2006/relationships" />
</file>

<file path=xl/worksheets/_rels/sheet127.xml.rels>&#65279;<?xml version="1.0" encoding="utf-8" standalone="yes"?>
<Relationships xmlns="http://schemas.openxmlformats.org/package/2006/relationships" />
</file>

<file path=xl/worksheets/_rels/sheet12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0C611-5823-48F9-AEE0-5DD835804615}">
  <sheetPr codeName="Sheet1">
    <pageSetUpPr fitToPage="1"/>
  </sheetPr>
  <dimension ref="B1:AK31"/>
  <sheetViews>
    <sheetView showGridLines="0" tabSelected="1" view="pageBreakPreview" zoomScale="85" zoomScaleNormal="55" zoomScaleSheetLayoutView="85" workbookViewId="0">
      <selection activeCell="W2" sqref="W2:AB2"/>
    </sheetView>
  </sheetViews>
  <sheetFormatPr defaultColWidth="9" defaultRowHeight="18" customHeight="1" x14ac:dyDescent="0.15"/>
  <cols>
    <col min="1" max="1" width="1.75" style="15" customWidth="1"/>
    <col min="2" max="12" width="5.875" style="24" customWidth="1"/>
    <col min="13" max="14" width="3.25" style="24" customWidth="1"/>
    <col min="15" max="18" width="5.875" style="24" customWidth="1"/>
    <col min="19" max="22" width="3.25" style="24" customWidth="1"/>
    <col min="23" max="23" width="5.875" style="163" customWidth="1"/>
    <col min="24" max="24" width="9.625" style="163" customWidth="1"/>
    <col min="25" max="25" width="5.875" style="163" customWidth="1"/>
    <col min="26" max="26" width="5.875" style="24" customWidth="1"/>
    <col min="27" max="28" width="3.25" style="24" customWidth="1"/>
    <col min="29" max="29" width="1.5" style="15" customWidth="1"/>
    <col min="30" max="30" width="9" style="15"/>
    <col min="31" max="33" width="9.125" style="15" bestFit="1" customWidth="1"/>
    <col min="34" max="34" width="10.875" style="15" bestFit="1" customWidth="1"/>
    <col min="35" max="16384" width="9" style="15"/>
  </cols>
  <sheetData>
    <row r="1" spans="2:37" ht="10.5" customHeight="1" x14ac:dyDescent="0.15"/>
    <row r="2" spans="2:37" ht="24.95" customHeight="1" x14ac:dyDescent="0.15">
      <c r="B2" s="175" t="s">
        <v>583</v>
      </c>
      <c r="C2" s="175"/>
      <c r="D2" s="175"/>
      <c r="E2" s="175"/>
      <c r="F2" s="175"/>
      <c r="G2" s="175"/>
      <c r="H2" s="175"/>
      <c r="I2" s="175"/>
      <c r="J2" s="175"/>
      <c r="K2" s="175"/>
      <c r="L2" s="175"/>
      <c r="M2" s="175"/>
      <c r="N2" s="175"/>
      <c r="O2" s="175"/>
      <c r="P2" s="175"/>
      <c r="Q2" s="175"/>
      <c r="R2" s="175"/>
      <c r="S2" s="259" t="s">
        <v>584</v>
      </c>
      <c r="T2" s="260"/>
      <c r="U2" s="260"/>
      <c r="V2" s="261"/>
      <c r="W2" s="262" t="s">
        <v>774</v>
      </c>
      <c r="X2" s="262"/>
      <c r="Y2" s="262"/>
      <c r="Z2" s="262"/>
      <c r="AA2" s="262"/>
      <c r="AB2" s="262"/>
    </row>
    <row r="3" spans="2:37" ht="20.100000000000001" customHeight="1" x14ac:dyDescent="0.15">
      <c r="B3" s="263" t="s">
        <v>347</v>
      </c>
      <c r="C3" s="263"/>
      <c r="D3" s="264" t="s">
        <v>585</v>
      </c>
      <c r="E3" s="265"/>
      <c r="F3" s="265"/>
      <c r="G3" s="266"/>
      <c r="H3" s="267" t="s">
        <v>348</v>
      </c>
      <c r="I3" s="267"/>
      <c r="J3" s="264" t="s">
        <v>586</v>
      </c>
      <c r="K3" s="265"/>
      <c r="L3" s="265"/>
      <c r="M3" s="265"/>
      <c r="N3" s="265"/>
      <c r="O3" s="180"/>
      <c r="P3" s="270" t="s">
        <v>587</v>
      </c>
      <c r="Q3" s="271"/>
      <c r="R3" s="274" t="s">
        <v>588</v>
      </c>
      <c r="S3" s="275"/>
      <c r="T3" s="275"/>
      <c r="U3" s="275"/>
      <c r="V3" s="276"/>
      <c r="W3" s="259" t="s">
        <v>589</v>
      </c>
      <c r="X3" s="260"/>
      <c r="Y3" s="260"/>
      <c r="Z3" s="280" t="s">
        <v>46</v>
      </c>
      <c r="AA3" s="281"/>
      <c r="AB3" s="282"/>
    </row>
    <row r="4" spans="2:37" ht="20.100000000000001" customHeight="1" x14ac:dyDescent="0.15">
      <c r="B4" s="290" t="s">
        <v>546</v>
      </c>
      <c r="C4" s="290"/>
      <c r="D4" s="268" t="s">
        <v>128</v>
      </c>
      <c r="E4" s="269"/>
      <c r="F4" s="269"/>
      <c r="G4" s="291"/>
      <c r="H4" s="267"/>
      <c r="I4" s="267"/>
      <c r="J4" s="268"/>
      <c r="K4" s="269"/>
      <c r="L4" s="269"/>
      <c r="M4" s="269"/>
      <c r="N4" s="269"/>
      <c r="O4" s="184"/>
      <c r="P4" s="272"/>
      <c r="Q4" s="273"/>
      <c r="R4" s="277"/>
      <c r="S4" s="278"/>
      <c r="T4" s="278"/>
      <c r="U4" s="278"/>
      <c r="V4" s="279"/>
      <c r="W4" s="259" t="s">
        <v>590</v>
      </c>
      <c r="X4" s="260"/>
      <c r="Y4" s="260"/>
      <c r="Z4" s="280" t="s">
        <v>16</v>
      </c>
      <c r="AA4" s="281"/>
      <c r="AB4" s="282"/>
    </row>
    <row r="5" spans="2:37" ht="20.100000000000001" customHeight="1" x14ac:dyDescent="0.15">
      <c r="B5" s="292" t="s">
        <v>548</v>
      </c>
      <c r="C5" s="292"/>
      <c r="D5" s="185" t="s">
        <v>549</v>
      </c>
      <c r="E5" s="293" t="s">
        <v>591</v>
      </c>
      <c r="F5" s="293"/>
      <c r="G5" s="293"/>
      <c r="H5" s="270" t="s">
        <v>592</v>
      </c>
      <c r="I5" s="294"/>
      <c r="J5" s="271"/>
      <c r="K5" s="274" t="s">
        <v>593</v>
      </c>
      <c r="L5" s="275"/>
      <c r="M5" s="275"/>
      <c r="N5" s="275"/>
      <c r="O5" s="276"/>
      <c r="P5" s="295" t="s">
        <v>594</v>
      </c>
      <c r="Q5" s="296"/>
      <c r="R5" s="299">
        <v>45747</v>
      </c>
      <c r="S5" s="300"/>
      <c r="T5" s="301"/>
      <c r="U5" s="272" t="s">
        <v>553</v>
      </c>
      <c r="V5" s="283"/>
      <c r="W5" s="273"/>
      <c r="X5" s="284" t="s">
        <v>554</v>
      </c>
      <c r="Y5" s="285"/>
      <c r="Z5" s="286">
        <v>422</v>
      </c>
      <c r="AA5" s="286"/>
      <c r="AB5" s="189" t="s">
        <v>555</v>
      </c>
    </row>
    <row r="6" spans="2:37" ht="20.100000000000001" customHeight="1" x14ac:dyDescent="0.15">
      <c r="B6" s="292"/>
      <c r="C6" s="292"/>
      <c r="D6" s="185" t="s">
        <v>561</v>
      </c>
      <c r="E6" s="287" t="s">
        <v>591</v>
      </c>
      <c r="F6" s="287"/>
      <c r="G6" s="287"/>
      <c r="H6" s="272"/>
      <c r="I6" s="283"/>
      <c r="J6" s="273"/>
      <c r="K6" s="277"/>
      <c r="L6" s="278"/>
      <c r="M6" s="278"/>
      <c r="N6" s="278"/>
      <c r="O6" s="279"/>
      <c r="P6" s="297"/>
      <c r="Q6" s="298"/>
      <c r="R6" s="302"/>
      <c r="S6" s="303"/>
      <c r="T6" s="304"/>
      <c r="U6" s="259" t="s">
        <v>595</v>
      </c>
      <c r="V6" s="260"/>
      <c r="W6" s="261"/>
      <c r="X6" s="288" t="s">
        <v>19</v>
      </c>
      <c r="Y6" s="286"/>
      <c r="Z6" s="286"/>
      <c r="AA6" s="286"/>
      <c r="AB6" s="289"/>
    </row>
    <row r="7" spans="2:37" ht="18.95" customHeight="1" x14ac:dyDescent="0.15">
      <c r="B7" s="337" t="s">
        <v>596</v>
      </c>
      <c r="C7" s="305" t="s">
        <v>597</v>
      </c>
      <c r="D7" s="306"/>
      <c r="E7" s="314">
        <v>342648.3</v>
      </c>
      <c r="F7" s="320"/>
      <c r="G7" s="321"/>
      <c r="H7" s="305" t="s">
        <v>598</v>
      </c>
      <c r="I7" s="311"/>
      <c r="J7" s="306"/>
      <c r="K7" s="322">
        <v>34731</v>
      </c>
      <c r="L7" s="323"/>
      <c r="M7" s="324" t="s">
        <v>599</v>
      </c>
      <c r="N7" s="325"/>
      <c r="O7" s="305" t="s">
        <v>600</v>
      </c>
      <c r="P7" s="306"/>
      <c r="Q7" s="307" t="s">
        <v>601</v>
      </c>
      <c r="R7" s="308"/>
      <c r="S7" s="309" t="s">
        <v>602</v>
      </c>
      <c r="T7" s="305" t="s">
        <v>603</v>
      </c>
      <c r="U7" s="311"/>
      <c r="V7" s="311"/>
      <c r="W7" s="306"/>
      <c r="X7" s="178" t="s">
        <v>604</v>
      </c>
      <c r="Y7" s="204" t="s">
        <v>605</v>
      </c>
      <c r="Z7" s="183" t="s">
        <v>606</v>
      </c>
      <c r="AA7" s="290" t="s">
        <v>607</v>
      </c>
      <c r="AB7" s="290"/>
      <c r="AD7" s="39"/>
      <c r="AE7" s="15">
        <f>INT(E7/10000)</f>
        <v>34</v>
      </c>
      <c r="AF7" s="15">
        <f>INT(E7/100)-AE7*100</f>
        <v>26</v>
      </c>
      <c r="AG7" s="205">
        <f>E7-AE7*10000-AF7*100</f>
        <v>48.299999999988358</v>
      </c>
      <c r="AH7" s="206">
        <f>ROUND(AE7+AF7/60+AG7/60/60,5)</f>
        <v>34.446750000000002</v>
      </c>
      <c r="AI7" s="206" t="str">
        <f>TEXT(AH7,"0.00000")</f>
        <v>34.44675</v>
      </c>
    </row>
    <row r="8" spans="2:37" ht="18.95" customHeight="1" x14ac:dyDescent="0.15">
      <c r="B8" s="272"/>
      <c r="C8" s="312" t="s">
        <v>608</v>
      </c>
      <c r="D8" s="313"/>
      <c r="E8" s="314">
        <v>1313841.2</v>
      </c>
      <c r="F8" s="315"/>
      <c r="G8" s="316"/>
      <c r="H8" s="312" t="s">
        <v>609</v>
      </c>
      <c r="I8" s="317"/>
      <c r="J8" s="313"/>
      <c r="K8" s="318"/>
      <c r="L8" s="319"/>
      <c r="M8" s="324"/>
      <c r="N8" s="325"/>
      <c r="O8" s="312" t="s">
        <v>610</v>
      </c>
      <c r="P8" s="313"/>
      <c r="Q8" s="328" t="s">
        <v>611</v>
      </c>
      <c r="R8" s="329"/>
      <c r="S8" s="310"/>
      <c r="T8" s="330" t="s">
        <v>612</v>
      </c>
      <c r="U8" s="259" t="s">
        <v>613</v>
      </c>
      <c r="V8" s="260"/>
      <c r="W8" s="261"/>
      <c r="X8" s="207"/>
      <c r="Y8" s="207"/>
      <c r="Z8" s="207"/>
      <c r="AA8" s="333"/>
      <c r="AB8" s="333"/>
      <c r="AD8" s="164"/>
      <c r="AE8" s="15">
        <f>INT(E8/10000)</f>
        <v>131</v>
      </c>
      <c r="AF8" s="15">
        <f>INT(E8/100)-AE8*100</f>
        <v>38</v>
      </c>
      <c r="AG8" s="205">
        <f>E8-AE8*10000-AF8*100</f>
        <v>41.199999999953434</v>
      </c>
      <c r="AH8" s="206">
        <f>ROUND(AE8+AF8/60+AG8/60/60,5)</f>
        <v>131.64478</v>
      </c>
      <c r="AI8" s="206" t="str">
        <f>TEXT(AH8,"0.00000")</f>
        <v>131.64478</v>
      </c>
    </row>
    <row r="9" spans="2:37" ht="18.95" customHeight="1" x14ac:dyDescent="0.15">
      <c r="B9" s="334" t="s">
        <v>614</v>
      </c>
      <c r="C9" s="312" t="s">
        <v>597</v>
      </c>
      <c r="D9" s="313"/>
      <c r="E9" s="314">
        <v>341655.5</v>
      </c>
      <c r="F9" s="315"/>
      <c r="G9" s="316"/>
      <c r="H9" s="335" t="s">
        <v>615</v>
      </c>
      <c r="I9" s="336"/>
      <c r="J9" s="336"/>
      <c r="K9" s="328" t="s">
        <v>616</v>
      </c>
      <c r="L9" s="329"/>
      <c r="M9" s="324"/>
      <c r="N9" s="325"/>
      <c r="O9" s="312" t="s">
        <v>617</v>
      </c>
      <c r="P9" s="313"/>
      <c r="Q9" s="338">
        <v>2738</v>
      </c>
      <c r="R9" s="338"/>
      <c r="S9" s="310"/>
      <c r="T9" s="331"/>
      <c r="U9" s="259" t="s">
        <v>618</v>
      </c>
      <c r="V9" s="260"/>
      <c r="W9" s="261"/>
      <c r="X9" s="207"/>
      <c r="Y9" s="207"/>
      <c r="Z9" s="207"/>
      <c r="AA9" s="333"/>
      <c r="AB9" s="333"/>
      <c r="AD9" s="164"/>
    </row>
    <row r="10" spans="2:37" ht="18.95" customHeight="1" x14ac:dyDescent="0.15">
      <c r="B10" s="305"/>
      <c r="C10" s="312" t="s">
        <v>608</v>
      </c>
      <c r="D10" s="313"/>
      <c r="E10" s="314">
        <v>1313855.3</v>
      </c>
      <c r="F10" s="315"/>
      <c r="G10" s="316"/>
      <c r="H10" s="312" t="s">
        <v>619</v>
      </c>
      <c r="I10" s="317"/>
      <c r="J10" s="313"/>
      <c r="K10" s="339" t="s">
        <v>620</v>
      </c>
      <c r="L10" s="319"/>
      <c r="M10" s="326"/>
      <c r="N10" s="327"/>
      <c r="O10" s="312" t="s">
        <v>621</v>
      </c>
      <c r="P10" s="313"/>
      <c r="Q10" s="340"/>
      <c r="R10" s="340"/>
      <c r="S10" s="310"/>
      <c r="T10" s="332"/>
      <c r="U10" s="259" t="s">
        <v>622</v>
      </c>
      <c r="V10" s="260"/>
      <c r="W10" s="261"/>
      <c r="X10" s="207"/>
      <c r="Y10" s="207"/>
      <c r="Z10" s="207"/>
      <c r="AA10" s="333"/>
      <c r="AB10" s="333"/>
      <c r="AD10" s="164"/>
    </row>
    <row r="11" spans="2:37" ht="18.95" customHeight="1" x14ac:dyDescent="0.15">
      <c r="B11" s="312" t="s">
        <v>623</v>
      </c>
      <c r="C11" s="317"/>
      <c r="D11" s="313"/>
      <c r="E11" s="328" t="s">
        <v>624</v>
      </c>
      <c r="F11" s="341"/>
      <c r="G11" s="329"/>
      <c r="H11" s="312" t="s">
        <v>625</v>
      </c>
      <c r="I11" s="317"/>
      <c r="J11" s="313"/>
      <c r="K11" s="339" t="s">
        <v>626</v>
      </c>
      <c r="L11" s="319"/>
      <c r="M11" s="342" t="s">
        <v>627</v>
      </c>
      <c r="N11" s="343"/>
      <c r="O11" s="312" t="s">
        <v>600</v>
      </c>
      <c r="P11" s="313"/>
      <c r="Q11" s="344" t="s">
        <v>628</v>
      </c>
      <c r="R11" s="344"/>
      <c r="S11" s="310"/>
      <c r="T11" s="209" t="s">
        <v>629</v>
      </c>
      <c r="U11" s="259" t="s">
        <v>630</v>
      </c>
      <c r="V11" s="260"/>
      <c r="W11" s="261"/>
      <c r="X11" s="207"/>
      <c r="Y11" s="207"/>
      <c r="Z11" s="207"/>
      <c r="AA11" s="333"/>
      <c r="AB11" s="333"/>
      <c r="AD11" s="164"/>
    </row>
    <row r="12" spans="2:37" ht="18.95" customHeight="1" x14ac:dyDescent="0.15">
      <c r="B12" s="312" t="s">
        <v>631</v>
      </c>
      <c r="C12" s="317"/>
      <c r="D12" s="313"/>
      <c r="E12" s="328">
        <v>65</v>
      </c>
      <c r="F12" s="341"/>
      <c r="G12" s="22" t="s">
        <v>632</v>
      </c>
      <c r="H12" s="343" t="s">
        <v>633</v>
      </c>
      <c r="I12" s="309" t="s">
        <v>596</v>
      </c>
      <c r="J12" s="210" t="s">
        <v>634</v>
      </c>
      <c r="K12" s="328" t="s">
        <v>635</v>
      </c>
      <c r="L12" s="329"/>
      <c r="M12" s="326"/>
      <c r="N12" s="327"/>
      <c r="O12" s="312" t="s">
        <v>621</v>
      </c>
      <c r="P12" s="313"/>
      <c r="Q12" s="345"/>
      <c r="R12" s="345"/>
      <c r="S12" s="310"/>
      <c r="T12" s="330" t="s">
        <v>636</v>
      </c>
      <c r="U12" s="259" t="s">
        <v>637</v>
      </c>
      <c r="V12" s="260"/>
      <c r="W12" s="261"/>
      <c r="X12" s="207"/>
      <c r="Y12" s="207"/>
      <c r="Z12" s="207"/>
      <c r="AA12" s="333"/>
      <c r="AB12" s="333"/>
      <c r="AD12" s="164"/>
    </row>
    <row r="13" spans="2:37" ht="18.95" customHeight="1" x14ac:dyDescent="0.15">
      <c r="B13" s="334" t="s">
        <v>638</v>
      </c>
      <c r="C13" s="346"/>
      <c r="D13" s="347"/>
      <c r="E13" s="328"/>
      <c r="F13" s="341"/>
      <c r="G13" s="22" t="s">
        <v>639</v>
      </c>
      <c r="H13" s="325"/>
      <c r="I13" s="351"/>
      <c r="J13" s="210" t="s">
        <v>640</v>
      </c>
      <c r="K13" s="172">
        <v>0.7</v>
      </c>
      <c r="L13" s="211" t="s">
        <v>632</v>
      </c>
      <c r="M13" s="348" t="s">
        <v>641</v>
      </c>
      <c r="N13" s="349"/>
      <c r="O13" s="350"/>
      <c r="P13" s="178" t="s">
        <v>604</v>
      </c>
      <c r="Q13" s="188" t="s">
        <v>606</v>
      </c>
      <c r="R13" s="178" t="s">
        <v>621</v>
      </c>
      <c r="S13" s="310"/>
      <c r="T13" s="332"/>
      <c r="U13" s="259" t="s">
        <v>642</v>
      </c>
      <c r="V13" s="260"/>
      <c r="W13" s="261"/>
      <c r="X13" s="207"/>
      <c r="Y13" s="207"/>
      <c r="Z13" s="207"/>
      <c r="AA13" s="333"/>
      <c r="AB13" s="333"/>
      <c r="AD13" s="164"/>
      <c r="AF13" s="212"/>
      <c r="AG13" s="213"/>
      <c r="AH13" s="213"/>
      <c r="AI13" s="213"/>
      <c r="AJ13" s="214"/>
      <c r="AK13" s="215"/>
    </row>
    <row r="14" spans="2:37" ht="18.95" customHeight="1" x14ac:dyDescent="0.15">
      <c r="B14" s="334" t="s">
        <v>643</v>
      </c>
      <c r="C14" s="346"/>
      <c r="D14" s="347"/>
      <c r="E14" s="352">
        <v>704</v>
      </c>
      <c r="F14" s="353"/>
      <c r="G14" s="23" t="s">
        <v>644</v>
      </c>
      <c r="H14" s="325"/>
      <c r="I14" s="309" t="s">
        <v>614</v>
      </c>
      <c r="J14" s="210" t="s">
        <v>634</v>
      </c>
      <c r="K14" s="328" t="s">
        <v>635</v>
      </c>
      <c r="L14" s="329"/>
      <c r="M14" s="309" t="s">
        <v>645</v>
      </c>
      <c r="N14" s="259" t="s">
        <v>646</v>
      </c>
      <c r="O14" s="261"/>
      <c r="P14" s="7" t="s">
        <v>647</v>
      </c>
      <c r="Q14" s="58">
        <v>69</v>
      </c>
      <c r="R14" s="159"/>
      <c r="S14" s="310"/>
      <c r="T14" s="330" t="s">
        <v>648</v>
      </c>
      <c r="U14" s="259" t="s">
        <v>649</v>
      </c>
      <c r="V14" s="260"/>
      <c r="W14" s="261"/>
      <c r="X14" s="207"/>
      <c r="Y14" s="207"/>
      <c r="Z14" s="207"/>
      <c r="AA14" s="333"/>
      <c r="AB14" s="333"/>
      <c r="AD14" s="164"/>
      <c r="AF14" s="212"/>
      <c r="AG14" s="213"/>
      <c r="AH14" s="213"/>
      <c r="AI14" s="213"/>
      <c r="AJ14" s="214"/>
      <c r="AK14" s="215"/>
    </row>
    <row r="15" spans="2:37" ht="18.95" customHeight="1" x14ac:dyDescent="0.15">
      <c r="B15" s="216"/>
      <c r="C15" s="312" t="s">
        <v>650</v>
      </c>
      <c r="D15" s="313"/>
      <c r="E15" s="328">
        <v>9.25</v>
      </c>
      <c r="F15" s="341"/>
      <c r="G15" s="22" t="s">
        <v>632</v>
      </c>
      <c r="H15" s="327"/>
      <c r="I15" s="351"/>
      <c r="J15" s="217" t="s">
        <v>640</v>
      </c>
      <c r="K15" s="218">
        <v>0.8</v>
      </c>
      <c r="L15" s="219" t="s">
        <v>632</v>
      </c>
      <c r="M15" s="310"/>
      <c r="N15" s="259" t="s">
        <v>651</v>
      </c>
      <c r="O15" s="261"/>
      <c r="P15" s="7" t="s">
        <v>652</v>
      </c>
      <c r="Q15" s="58"/>
      <c r="R15" s="159"/>
      <c r="S15" s="310"/>
      <c r="T15" s="331"/>
      <c r="U15" s="270" t="s">
        <v>653</v>
      </c>
      <c r="V15" s="294"/>
      <c r="W15" s="271"/>
      <c r="X15" s="220"/>
      <c r="Y15" s="207"/>
      <c r="Z15" s="207"/>
      <c r="AA15" s="333"/>
      <c r="AB15" s="333"/>
      <c r="AD15" s="164"/>
      <c r="AF15" s="212"/>
      <c r="AG15" s="213"/>
      <c r="AH15" s="213"/>
      <c r="AI15" s="213"/>
      <c r="AJ15" s="214"/>
      <c r="AK15" s="215"/>
    </row>
    <row r="16" spans="2:37" ht="18.95" customHeight="1" x14ac:dyDescent="0.15">
      <c r="B16" s="310" t="s">
        <v>654</v>
      </c>
      <c r="C16" s="334" t="s">
        <v>655</v>
      </c>
      <c r="D16" s="347"/>
      <c r="E16" s="328">
        <v>3</v>
      </c>
      <c r="F16" s="341"/>
      <c r="G16" s="21" t="s">
        <v>632</v>
      </c>
      <c r="H16" s="309" t="s">
        <v>656</v>
      </c>
      <c r="I16" s="312" t="s">
        <v>657</v>
      </c>
      <c r="J16" s="313"/>
      <c r="K16" s="172">
        <v>30</v>
      </c>
      <c r="L16" s="211" t="s">
        <v>658</v>
      </c>
      <c r="M16" s="310"/>
      <c r="N16" s="259" t="s">
        <v>659</v>
      </c>
      <c r="O16" s="261"/>
      <c r="P16" s="208"/>
      <c r="Q16" s="207"/>
      <c r="R16" s="221"/>
      <c r="S16" s="310"/>
      <c r="T16" s="331"/>
      <c r="U16" s="272"/>
      <c r="V16" s="283"/>
      <c r="W16" s="273"/>
      <c r="X16" s="207"/>
      <c r="Y16" s="207"/>
      <c r="Z16" s="207"/>
      <c r="AA16" s="333"/>
      <c r="AB16" s="333"/>
      <c r="AD16" s="164"/>
      <c r="AF16" s="212"/>
      <c r="AG16" s="213"/>
      <c r="AH16" s="213"/>
      <c r="AI16" s="213"/>
      <c r="AJ16" s="214"/>
      <c r="AK16" s="215"/>
    </row>
    <row r="17" spans="2:37" ht="18.95" customHeight="1" x14ac:dyDescent="0.15">
      <c r="B17" s="310"/>
      <c r="C17" s="305"/>
      <c r="D17" s="306"/>
      <c r="E17" s="328">
        <v>3</v>
      </c>
      <c r="F17" s="341"/>
      <c r="G17" s="21" t="s">
        <v>632</v>
      </c>
      <c r="H17" s="310"/>
      <c r="I17" s="334" t="s">
        <v>660</v>
      </c>
      <c r="J17" s="347"/>
      <c r="K17" s="172">
        <v>30</v>
      </c>
      <c r="L17" s="211" t="s">
        <v>658</v>
      </c>
      <c r="M17" s="310"/>
      <c r="N17" s="259" t="s">
        <v>661</v>
      </c>
      <c r="O17" s="261"/>
      <c r="P17" s="222"/>
      <c r="Q17" s="207"/>
      <c r="R17" s="221"/>
      <c r="S17" s="310"/>
      <c r="T17" s="331"/>
      <c r="U17" s="259" t="s">
        <v>662</v>
      </c>
      <c r="V17" s="260"/>
      <c r="W17" s="261"/>
      <c r="X17" s="207"/>
      <c r="Y17" s="207"/>
      <c r="Z17" s="208"/>
      <c r="AA17" s="354"/>
      <c r="AB17" s="355"/>
      <c r="AD17" s="164"/>
      <c r="AF17" s="212"/>
      <c r="AG17" s="213"/>
      <c r="AH17" s="213"/>
      <c r="AI17" s="213"/>
      <c r="AJ17" s="223"/>
      <c r="AK17" s="215"/>
    </row>
    <row r="18" spans="2:37" ht="18.95" customHeight="1" x14ac:dyDescent="0.15">
      <c r="B18" s="224"/>
      <c r="C18" s="312" t="s">
        <v>663</v>
      </c>
      <c r="D18" s="313"/>
      <c r="E18" s="328">
        <v>2.25</v>
      </c>
      <c r="F18" s="341"/>
      <c r="G18" s="21" t="s">
        <v>632</v>
      </c>
      <c r="H18" s="310"/>
      <c r="I18" s="305"/>
      <c r="J18" s="306"/>
      <c r="K18" s="172">
        <v>30</v>
      </c>
      <c r="L18" s="211" t="s">
        <v>658</v>
      </c>
      <c r="M18" s="310"/>
      <c r="N18" s="259" t="s">
        <v>664</v>
      </c>
      <c r="O18" s="261"/>
      <c r="P18" s="222"/>
      <c r="Q18" s="207"/>
      <c r="R18" s="221"/>
      <c r="S18" s="310"/>
      <c r="T18" s="331"/>
      <c r="U18" s="272" t="s">
        <v>665</v>
      </c>
      <c r="V18" s="283"/>
      <c r="W18" s="273"/>
      <c r="X18" s="225"/>
      <c r="Y18" s="225"/>
      <c r="Z18" s="226"/>
      <c r="AA18" s="333"/>
      <c r="AB18" s="333"/>
      <c r="AD18" s="164"/>
      <c r="AF18" s="212"/>
      <c r="AG18" s="213"/>
      <c r="AH18" s="213"/>
      <c r="AI18" s="213"/>
      <c r="AJ18" s="223"/>
      <c r="AK18" s="215"/>
    </row>
    <row r="19" spans="2:37" ht="18.95" customHeight="1" x14ac:dyDescent="0.15">
      <c r="B19" s="310" t="s">
        <v>666</v>
      </c>
      <c r="C19" s="305" t="s">
        <v>667</v>
      </c>
      <c r="D19" s="306"/>
      <c r="E19" s="328">
        <v>4.5</v>
      </c>
      <c r="F19" s="341"/>
      <c r="G19" s="25" t="s">
        <v>632</v>
      </c>
      <c r="H19" s="351"/>
      <c r="I19" s="312" t="s">
        <v>668</v>
      </c>
      <c r="J19" s="313"/>
      <c r="K19" s="172">
        <v>45</v>
      </c>
      <c r="L19" s="211" t="s">
        <v>658</v>
      </c>
      <c r="M19" s="310"/>
      <c r="N19" s="259"/>
      <c r="O19" s="261"/>
      <c r="P19" s="222"/>
      <c r="Q19" s="207"/>
      <c r="R19" s="221"/>
      <c r="S19" s="310"/>
      <c r="T19" s="330" t="s">
        <v>669</v>
      </c>
      <c r="U19" s="259" t="s">
        <v>670</v>
      </c>
      <c r="V19" s="260"/>
      <c r="W19" s="261"/>
      <c r="X19" s="225"/>
      <c r="Y19" s="225"/>
      <c r="Z19" s="207"/>
      <c r="AA19" s="333"/>
      <c r="AB19" s="333"/>
      <c r="AD19" s="164"/>
    </row>
    <row r="20" spans="2:37" ht="18.95" customHeight="1" x14ac:dyDescent="0.15">
      <c r="B20" s="310"/>
      <c r="C20" s="312" t="s">
        <v>671</v>
      </c>
      <c r="D20" s="313"/>
      <c r="E20" s="328">
        <v>6.4</v>
      </c>
      <c r="F20" s="341"/>
      <c r="G20" s="22" t="s">
        <v>632</v>
      </c>
      <c r="H20" s="309" t="s">
        <v>672</v>
      </c>
      <c r="I20" s="312" t="s">
        <v>657</v>
      </c>
      <c r="J20" s="313"/>
      <c r="K20" s="227">
        <v>480</v>
      </c>
      <c r="L20" s="228" t="s">
        <v>658</v>
      </c>
      <c r="M20" s="310"/>
      <c r="N20" s="259"/>
      <c r="O20" s="261"/>
      <c r="P20" s="222"/>
      <c r="Q20" s="229"/>
      <c r="R20" s="221"/>
      <c r="S20" s="310"/>
      <c r="T20" s="331"/>
      <c r="U20" s="259" t="s">
        <v>673</v>
      </c>
      <c r="V20" s="260"/>
      <c r="W20" s="261"/>
      <c r="X20" s="225"/>
      <c r="Y20" s="225"/>
      <c r="Z20" s="207"/>
      <c r="AA20" s="333"/>
      <c r="AB20" s="333"/>
      <c r="AD20" s="164"/>
    </row>
    <row r="21" spans="2:37" ht="18.95" customHeight="1" x14ac:dyDescent="0.15">
      <c r="B21" s="351"/>
      <c r="C21" s="312" t="s">
        <v>674</v>
      </c>
      <c r="D21" s="313"/>
      <c r="E21" s="328">
        <v>4.5</v>
      </c>
      <c r="F21" s="341"/>
      <c r="G21" s="22" t="s">
        <v>632</v>
      </c>
      <c r="H21" s="310"/>
      <c r="I21" s="312" t="s">
        <v>660</v>
      </c>
      <c r="J21" s="313"/>
      <c r="K21" s="172">
        <v>720</v>
      </c>
      <c r="L21" s="230" t="s">
        <v>658</v>
      </c>
      <c r="M21" s="310"/>
      <c r="N21" s="259"/>
      <c r="O21" s="261"/>
      <c r="P21" s="222"/>
      <c r="Q21" s="229"/>
      <c r="R21" s="221"/>
      <c r="S21" s="310"/>
      <c r="T21" s="331"/>
      <c r="U21" s="259" t="s">
        <v>675</v>
      </c>
      <c r="V21" s="260"/>
      <c r="W21" s="261"/>
      <c r="X21" s="225"/>
      <c r="Y21" s="225"/>
      <c r="Z21" s="207"/>
      <c r="AA21" s="333"/>
      <c r="AB21" s="333"/>
      <c r="AD21" s="164"/>
    </row>
    <row r="22" spans="2:37" ht="18.95" customHeight="1" x14ac:dyDescent="0.15">
      <c r="B22" s="217"/>
      <c r="C22" s="231" t="s">
        <v>676</v>
      </c>
      <c r="D22" s="232"/>
      <c r="E22" s="356" t="s">
        <v>677</v>
      </c>
      <c r="F22" s="356"/>
      <c r="G22" s="356"/>
      <c r="H22" s="351"/>
      <c r="I22" s="312" t="s">
        <v>668</v>
      </c>
      <c r="J22" s="313"/>
      <c r="K22" s="218">
        <v>1230</v>
      </c>
      <c r="L22" s="219" t="s">
        <v>658</v>
      </c>
      <c r="M22" s="284"/>
      <c r="N22" s="285"/>
      <c r="O22" s="285"/>
      <c r="P22" s="357"/>
      <c r="Q22" s="284"/>
      <c r="R22" s="357"/>
      <c r="S22" s="310"/>
      <c r="T22" s="331"/>
      <c r="U22" s="259" t="s">
        <v>678</v>
      </c>
      <c r="V22" s="260"/>
      <c r="W22" s="261"/>
      <c r="X22" s="225"/>
      <c r="Y22" s="225"/>
      <c r="Z22" s="207"/>
      <c r="AA22" s="333"/>
      <c r="AB22" s="333"/>
      <c r="AD22" s="164"/>
    </row>
    <row r="23" spans="2:37" ht="18.95" customHeight="1" x14ac:dyDescent="0.15">
      <c r="B23" s="310" t="s">
        <v>679</v>
      </c>
      <c r="C23" s="231" t="s">
        <v>680</v>
      </c>
      <c r="D23" s="232"/>
      <c r="E23" s="358">
        <v>364</v>
      </c>
      <c r="F23" s="358"/>
      <c r="G23" s="358"/>
      <c r="H23" s="309" t="s">
        <v>681</v>
      </c>
      <c r="I23" s="312" t="s">
        <v>682</v>
      </c>
      <c r="J23" s="313"/>
      <c r="K23" s="312" t="s">
        <v>683</v>
      </c>
      <c r="L23" s="313"/>
      <c r="M23" s="259" t="s">
        <v>684</v>
      </c>
      <c r="N23" s="260"/>
      <c r="O23" s="260"/>
      <c r="P23" s="261"/>
      <c r="Q23" s="259" t="s">
        <v>621</v>
      </c>
      <c r="R23" s="261"/>
      <c r="S23" s="363" t="s">
        <v>685</v>
      </c>
      <c r="T23" s="364"/>
      <c r="U23" s="259" t="s">
        <v>686</v>
      </c>
      <c r="V23" s="260"/>
      <c r="W23" s="261"/>
      <c r="X23" s="225"/>
      <c r="Y23" s="225"/>
      <c r="Z23" s="207"/>
      <c r="AA23" s="333"/>
      <c r="AB23" s="333"/>
      <c r="AD23" s="164"/>
    </row>
    <row r="24" spans="2:37" ht="18.95" customHeight="1" x14ac:dyDescent="0.15">
      <c r="B24" s="310"/>
      <c r="C24" s="309" t="s">
        <v>687</v>
      </c>
      <c r="D24" s="259" t="s">
        <v>688</v>
      </c>
      <c r="E24" s="260"/>
      <c r="F24" s="369">
        <v>422</v>
      </c>
      <c r="G24" s="370"/>
      <c r="H24" s="310"/>
      <c r="I24" s="361"/>
      <c r="J24" s="362"/>
      <c r="K24" s="361"/>
      <c r="L24" s="362"/>
      <c r="M24" s="361"/>
      <c r="N24" s="371"/>
      <c r="O24" s="371"/>
      <c r="P24" s="362"/>
      <c r="Q24" s="361"/>
      <c r="R24" s="362"/>
      <c r="S24" s="365"/>
      <c r="T24" s="366"/>
      <c r="U24" s="259"/>
      <c r="V24" s="260"/>
      <c r="W24" s="261"/>
      <c r="X24" s="207"/>
      <c r="Y24" s="207"/>
      <c r="Z24" s="207"/>
      <c r="AA24" s="333"/>
      <c r="AB24" s="333"/>
      <c r="AD24" s="164"/>
    </row>
    <row r="25" spans="2:37" ht="18.95" customHeight="1" x14ac:dyDescent="0.15">
      <c r="B25" s="310"/>
      <c r="C25" s="310"/>
      <c r="D25" s="259" t="s">
        <v>689</v>
      </c>
      <c r="E25" s="260"/>
      <c r="F25" s="369" t="s">
        <v>690</v>
      </c>
      <c r="G25" s="370"/>
      <c r="H25" s="310"/>
      <c r="I25" s="361"/>
      <c r="J25" s="362"/>
      <c r="K25" s="361"/>
      <c r="L25" s="362"/>
      <c r="M25" s="361"/>
      <c r="N25" s="371"/>
      <c r="O25" s="371"/>
      <c r="P25" s="362"/>
      <c r="Q25" s="361"/>
      <c r="R25" s="362"/>
      <c r="S25" s="365"/>
      <c r="T25" s="366"/>
      <c r="U25" s="259"/>
      <c r="V25" s="260"/>
      <c r="W25" s="261"/>
      <c r="X25" s="207"/>
      <c r="Y25" s="207"/>
      <c r="Z25" s="207"/>
      <c r="AA25" s="333"/>
      <c r="AB25" s="333"/>
      <c r="AD25" s="164"/>
    </row>
    <row r="26" spans="2:37" ht="18.95" customHeight="1" x14ac:dyDescent="0.15">
      <c r="B26" s="310"/>
      <c r="C26" s="310"/>
      <c r="D26" s="259" t="s">
        <v>691</v>
      </c>
      <c r="E26" s="260"/>
      <c r="F26" s="369">
        <v>1400</v>
      </c>
      <c r="G26" s="370"/>
      <c r="H26" s="310"/>
      <c r="I26" s="361"/>
      <c r="J26" s="362"/>
      <c r="K26" s="361"/>
      <c r="L26" s="362"/>
      <c r="M26" s="361"/>
      <c r="N26" s="371"/>
      <c r="O26" s="371"/>
      <c r="P26" s="362"/>
      <c r="Q26" s="361"/>
      <c r="R26" s="362"/>
      <c r="S26" s="367"/>
      <c r="T26" s="368"/>
      <c r="U26" s="259"/>
      <c r="V26" s="260"/>
      <c r="W26" s="261"/>
      <c r="X26" s="207"/>
      <c r="Y26" s="207"/>
      <c r="Z26" s="207"/>
      <c r="AA26" s="333"/>
      <c r="AB26" s="333"/>
      <c r="AD26" s="164"/>
    </row>
    <row r="27" spans="2:37" ht="18.95" customHeight="1" x14ac:dyDescent="0.15">
      <c r="B27" s="233"/>
      <c r="C27" s="351"/>
      <c r="D27" s="259" t="s">
        <v>692</v>
      </c>
      <c r="E27" s="260"/>
      <c r="F27" s="359"/>
      <c r="G27" s="360"/>
      <c r="H27" s="351"/>
      <c r="I27" s="361"/>
      <c r="J27" s="362"/>
      <c r="K27" s="361"/>
      <c r="L27" s="362"/>
      <c r="M27" s="361"/>
      <c r="N27" s="371"/>
      <c r="O27" s="371"/>
      <c r="P27" s="362"/>
      <c r="Q27" s="361"/>
      <c r="R27" s="362"/>
      <c r="S27" s="365" t="s">
        <v>693</v>
      </c>
      <c r="T27" s="366"/>
      <c r="U27" s="259" t="s">
        <v>694</v>
      </c>
      <c r="V27" s="260"/>
      <c r="W27" s="261"/>
      <c r="X27" s="207"/>
      <c r="Y27" s="207"/>
      <c r="Z27" s="207"/>
      <c r="AA27" s="333"/>
      <c r="AB27" s="333"/>
      <c r="AD27" s="164"/>
    </row>
    <row r="28" spans="2:37" ht="18.95" customHeight="1" x14ac:dyDescent="0.15">
      <c r="B28" s="231" t="s">
        <v>695</v>
      </c>
      <c r="C28" s="234"/>
      <c r="D28" s="232"/>
      <c r="E28" s="328" t="s">
        <v>20</v>
      </c>
      <c r="F28" s="341"/>
      <c r="G28" s="341"/>
      <c r="H28" s="341"/>
      <c r="I28" s="341"/>
      <c r="J28" s="341"/>
      <c r="K28" s="372"/>
      <c r="L28" s="373"/>
      <c r="M28" s="373"/>
      <c r="N28" s="373"/>
      <c r="O28" s="373"/>
      <c r="P28" s="373"/>
      <c r="Q28" s="373"/>
      <c r="R28" s="374"/>
      <c r="S28" s="367"/>
      <c r="T28" s="368"/>
      <c r="U28" s="259" t="s">
        <v>696</v>
      </c>
      <c r="V28" s="260"/>
      <c r="W28" s="261"/>
      <c r="X28" s="207"/>
      <c r="Y28" s="207"/>
      <c r="Z28" s="207"/>
      <c r="AA28" s="333"/>
      <c r="AB28" s="333"/>
      <c r="AD28" s="164"/>
    </row>
    <row r="29" spans="2:37" ht="15" customHeight="1" x14ac:dyDescent="0.15">
      <c r="B29" s="176"/>
      <c r="C29" s="18" t="s">
        <v>697</v>
      </c>
      <c r="D29" s="176"/>
      <c r="E29" s="176"/>
      <c r="F29" s="176"/>
      <c r="G29" s="176"/>
      <c r="H29" s="176"/>
      <c r="I29" s="176"/>
      <c r="J29" s="176"/>
      <c r="K29" s="176"/>
      <c r="L29" s="176"/>
      <c r="M29" s="176"/>
      <c r="N29" s="176"/>
      <c r="O29" s="176"/>
      <c r="P29" s="176"/>
      <c r="Q29" s="176"/>
      <c r="R29" s="176"/>
      <c r="S29" s="176"/>
      <c r="T29" s="176"/>
      <c r="U29" s="176"/>
      <c r="V29" s="176"/>
      <c r="W29" s="235"/>
      <c r="X29" s="235"/>
      <c r="Y29" s="235"/>
      <c r="Z29" s="176"/>
      <c r="AA29" s="176"/>
      <c r="AB29" s="176"/>
    </row>
    <row r="31" spans="2:37" s="24" customFormat="1" ht="18" customHeight="1" x14ac:dyDescent="0.15">
      <c r="J31" s="18"/>
      <c r="W31" s="163"/>
      <c r="X31" s="163"/>
      <c r="Y31" s="163"/>
    </row>
  </sheetData>
  <dataConsolidate/>
  <mergeCells count="193">
    <mergeCell ref="Q26:R26"/>
    <mergeCell ref="U26:W26"/>
    <mergeCell ref="AA26:AB26"/>
    <mergeCell ref="M27:P27"/>
    <mergeCell ref="Q27:R27"/>
    <mergeCell ref="S27:T28"/>
    <mergeCell ref="U27:W27"/>
    <mergeCell ref="AA27:AB27"/>
    <mergeCell ref="E28:J28"/>
    <mergeCell ref="K28:R28"/>
    <mergeCell ref="U28:W28"/>
    <mergeCell ref="AA28:AB28"/>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B23:B26"/>
    <mergeCell ref="E23:G23"/>
    <mergeCell ref="H23:H27"/>
    <mergeCell ref="I23:J23"/>
    <mergeCell ref="K23:L23"/>
    <mergeCell ref="M23:P23"/>
    <mergeCell ref="D27:E27"/>
    <mergeCell ref="F27:G27"/>
    <mergeCell ref="I27:J27"/>
    <mergeCell ref="K27:L27"/>
    <mergeCell ref="K26:L26"/>
    <mergeCell ref="M26:P26"/>
    <mergeCell ref="T19:T22"/>
    <mergeCell ref="U19:W19"/>
    <mergeCell ref="AA19:AB19"/>
    <mergeCell ref="C20:D20"/>
    <mergeCell ref="E20:F20"/>
    <mergeCell ref="H20:H22"/>
    <mergeCell ref="I20:J20"/>
    <mergeCell ref="N20:O20"/>
    <mergeCell ref="E22:G22"/>
    <mergeCell ref="I22:J22"/>
    <mergeCell ref="M22:P22"/>
    <mergeCell ref="Q22:R22"/>
    <mergeCell ref="U22:W22"/>
    <mergeCell ref="AA22:AB22"/>
    <mergeCell ref="U20:W20"/>
    <mergeCell ref="AA20:AB20"/>
    <mergeCell ref="C21:D21"/>
    <mergeCell ref="E21:F21"/>
    <mergeCell ref="I21:J21"/>
    <mergeCell ref="N21:O21"/>
    <mergeCell ref="U21:W21"/>
    <mergeCell ref="AA21:AB21"/>
    <mergeCell ref="AA16:AB16"/>
    <mergeCell ref="E17:F17"/>
    <mergeCell ref="I17:J18"/>
    <mergeCell ref="N17:O17"/>
    <mergeCell ref="U17:W17"/>
    <mergeCell ref="AA17:AB17"/>
    <mergeCell ref="E18:F18"/>
    <mergeCell ref="N18:O18"/>
    <mergeCell ref="U18:W18"/>
    <mergeCell ref="AA18:AB18"/>
    <mergeCell ref="T14:T18"/>
    <mergeCell ref="U14:W14"/>
    <mergeCell ref="AA14:AB14"/>
    <mergeCell ref="U15:W16"/>
    <mergeCell ref="AA15:AB15"/>
    <mergeCell ref="B16:B17"/>
    <mergeCell ref="C16:D17"/>
    <mergeCell ref="E16:F16"/>
    <mergeCell ref="H16:H19"/>
    <mergeCell ref="I16:J16"/>
    <mergeCell ref="N16:O16"/>
    <mergeCell ref="C18:D18"/>
    <mergeCell ref="B19:B21"/>
    <mergeCell ref="C19:D19"/>
    <mergeCell ref="E19:F19"/>
    <mergeCell ref="M14:M21"/>
    <mergeCell ref="N14:O14"/>
    <mergeCell ref="C15:D15"/>
    <mergeCell ref="E15:F15"/>
    <mergeCell ref="N15:O15"/>
    <mergeCell ref="I19:J19"/>
    <mergeCell ref="N19:O19"/>
    <mergeCell ref="B13:D13"/>
    <mergeCell ref="E13:F13"/>
    <mergeCell ref="M13:O13"/>
    <mergeCell ref="U13:W13"/>
    <mergeCell ref="AA13:AB13"/>
    <mergeCell ref="B12:D12"/>
    <mergeCell ref="E12:F12"/>
    <mergeCell ref="H12:H15"/>
    <mergeCell ref="I12:I13"/>
    <mergeCell ref="K12:L12"/>
    <mergeCell ref="O12:P12"/>
    <mergeCell ref="B14:D14"/>
    <mergeCell ref="E14:F14"/>
    <mergeCell ref="I14:I15"/>
    <mergeCell ref="K14:L14"/>
    <mergeCell ref="K11:L11"/>
    <mergeCell ref="M11:N12"/>
    <mergeCell ref="O11:P11"/>
    <mergeCell ref="Q11:R11"/>
    <mergeCell ref="U11:W11"/>
    <mergeCell ref="AA11:AB11"/>
    <mergeCell ref="Q12:R12"/>
    <mergeCell ref="T12:T13"/>
    <mergeCell ref="U12:W12"/>
    <mergeCell ref="AA12:AB12"/>
    <mergeCell ref="B9:B10"/>
    <mergeCell ref="C9:D9"/>
    <mergeCell ref="E9:G9"/>
    <mergeCell ref="H9:J9"/>
    <mergeCell ref="K9:L9"/>
    <mergeCell ref="O9:P9"/>
    <mergeCell ref="B7:B8"/>
    <mergeCell ref="Q9:R9"/>
    <mergeCell ref="U9:W9"/>
    <mergeCell ref="C10:D10"/>
    <mergeCell ref="E10:G10"/>
    <mergeCell ref="H10:J10"/>
    <mergeCell ref="K10:L10"/>
    <mergeCell ref="O10:P10"/>
    <mergeCell ref="Q10:R10"/>
    <mergeCell ref="U10:W10"/>
    <mergeCell ref="O7:P7"/>
    <mergeCell ref="Q7:R7"/>
    <mergeCell ref="S7:S22"/>
    <mergeCell ref="T7:W7"/>
    <mergeCell ref="AA7:AB7"/>
    <mergeCell ref="C8:D8"/>
    <mergeCell ref="E8:G8"/>
    <mergeCell ref="H8:J8"/>
    <mergeCell ref="K8:L8"/>
    <mergeCell ref="O8:P8"/>
    <mergeCell ref="C7:D7"/>
    <mergeCell ref="E7:G7"/>
    <mergeCell ref="H7:J7"/>
    <mergeCell ref="K7:L7"/>
    <mergeCell ref="M7:N10"/>
    <mergeCell ref="Q8:R8"/>
    <mergeCell ref="T8:T10"/>
    <mergeCell ref="U8:W8"/>
    <mergeCell ref="AA8:AB8"/>
    <mergeCell ref="AA9:AB9"/>
    <mergeCell ref="AA10:AB10"/>
    <mergeCell ref="B11:D11"/>
    <mergeCell ref="E11:G11"/>
    <mergeCell ref="H11:J11"/>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S2:V2"/>
    <mergeCell ref="W2:AB2"/>
    <mergeCell ref="B3:C3"/>
    <mergeCell ref="D3:G3"/>
    <mergeCell ref="H3:I4"/>
    <mergeCell ref="J3:N4"/>
    <mergeCell ref="P3:Q4"/>
    <mergeCell ref="R3:V4"/>
    <mergeCell ref="W3:Y3"/>
    <mergeCell ref="Z3:AB3"/>
  </mergeCells>
  <phoneticPr fontId="11"/>
  <dataValidations count="2">
    <dataValidation type="list" allowBlank="1" showInputMessage="1" showErrorMessage="1" sqref="AM13:AM16" xr:uid="{B2BEADC6-2023-43E5-B132-A898A6D813D5}">
      <formula1>更新年次</formula1>
    </dataValidation>
    <dataValidation type="list" allowBlank="1" showInputMessage="1" showErrorMessage="1" sqref="AJ13:AJ17" xr:uid="{FF2D59BE-DBC3-461E-B882-423931E15074}">
      <formula1>個数</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E81CC-4462-4135-8AAD-0E088B08E210}">
  <sheetPr codeName="Sheet2">
    <pageSetUpPr fitToPage="1"/>
  </sheetPr>
  <dimension ref="B2:AN67"/>
  <sheetViews>
    <sheetView showGridLines="0" showZeros="0" view="pageBreakPreview" zoomScale="85" zoomScaleNormal="55" zoomScaleSheetLayoutView="85" workbookViewId="0">
      <selection activeCell="B3" sqref="B3:AI3"/>
    </sheetView>
  </sheetViews>
  <sheetFormatPr defaultColWidth="9" defaultRowHeight="12" x14ac:dyDescent="0.15"/>
  <cols>
    <col min="1" max="1" width="1.625" style="1" customWidth="1"/>
    <col min="2" max="2" width="5.625" style="1" bestFit="1" customWidth="1"/>
    <col min="3" max="3" width="6.125" style="1" customWidth="1"/>
    <col min="4" max="5" width="5.875" style="1" customWidth="1"/>
    <col min="6" max="14" width="4.125" style="1" customWidth="1"/>
    <col min="15" max="26" width="4.5" style="1" customWidth="1"/>
    <col min="27" max="36" width="4.125" style="1" customWidth="1"/>
    <col min="37" max="40" width="3.25" style="1" customWidth="1"/>
    <col min="41" max="41" width="1.375" style="1" customWidth="1"/>
    <col min="42" max="16384" width="9" style="1"/>
  </cols>
  <sheetData>
    <row r="2" spans="2:40" ht="8.25" customHeight="1" x14ac:dyDescent="0.15"/>
    <row r="3" spans="2:40" ht="24.95" customHeight="1" x14ac:dyDescent="0.15">
      <c r="B3" s="375" t="s">
        <v>698</v>
      </c>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row>
    <row r="4" spans="2:40" ht="20.100000000000001" customHeight="1" x14ac:dyDescent="0.15">
      <c r="B4" s="376" t="s">
        <v>347</v>
      </c>
      <c r="C4" s="376"/>
      <c r="D4" s="376"/>
      <c r="E4" s="377" t="str">
        <f>'様式A-1'!D3</f>
        <v>(ﾕｽﾞﾘﾊﾄﾝﾈﾙ)</v>
      </c>
      <c r="F4" s="378"/>
      <c r="G4" s="378"/>
      <c r="H4" s="378"/>
      <c r="I4" s="379"/>
      <c r="J4" s="380" t="s">
        <v>348</v>
      </c>
      <c r="K4" s="380"/>
      <c r="L4" s="380"/>
      <c r="M4" s="381" t="str">
        <f>'様式A-1'!J3</f>
        <v>国道489号</v>
      </c>
      <c r="N4" s="382"/>
      <c r="O4" s="382"/>
      <c r="P4" s="382"/>
      <c r="Q4" s="382"/>
      <c r="R4" s="383"/>
      <c r="S4" s="384" t="s">
        <v>592</v>
      </c>
      <c r="T4" s="384"/>
      <c r="U4" s="384"/>
      <c r="V4" s="384"/>
      <c r="W4" s="384"/>
      <c r="X4" s="384"/>
      <c r="Y4" s="385" t="str">
        <f>'様式A-1'!K5</f>
        <v>大日本ダイヤコンサルタント株式会社
斉藤 寿英</v>
      </c>
      <c r="Z4" s="386"/>
      <c r="AA4" s="386"/>
      <c r="AB4" s="386"/>
      <c r="AC4" s="386"/>
      <c r="AD4" s="387"/>
      <c r="AE4" s="391" t="s">
        <v>594</v>
      </c>
      <c r="AF4" s="391"/>
      <c r="AG4" s="391"/>
      <c r="AH4" s="391"/>
      <c r="AI4" s="392">
        <f>'様式A-1'!R5</f>
        <v>45747</v>
      </c>
      <c r="AJ4" s="392"/>
      <c r="AK4" s="392"/>
      <c r="AL4" s="392"/>
      <c r="AM4" s="392"/>
      <c r="AN4" s="392"/>
    </row>
    <row r="5" spans="2:40" ht="20.100000000000001" customHeight="1" x14ac:dyDescent="0.15">
      <c r="B5" s="393" t="s">
        <v>350</v>
      </c>
      <c r="C5" s="393"/>
      <c r="D5" s="393"/>
      <c r="E5" s="394" t="str">
        <f>'様式A-1'!D4</f>
        <v>ゆずりはトンネル</v>
      </c>
      <c r="F5" s="395"/>
      <c r="G5" s="395"/>
      <c r="H5" s="395"/>
      <c r="I5" s="396"/>
      <c r="J5" s="397" t="s">
        <v>351</v>
      </c>
      <c r="K5" s="397"/>
      <c r="L5" s="397"/>
      <c r="M5" s="381" t="str">
        <f>'様式A-1'!R3</f>
        <v>防府土木建築事務所
山口支所</v>
      </c>
      <c r="N5" s="382"/>
      <c r="O5" s="382"/>
      <c r="P5" s="382"/>
      <c r="Q5" s="382"/>
      <c r="R5" s="383"/>
      <c r="S5" s="384"/>
      <c r="T5" s="384"/>
      <c r="U5" s="384"/>
      <c r="V5" s="384"/>
      <c r="W5" s="384"/>
      <c r="X5" s="384"/>
      <c r="Y5" s="388"/>
      <c r="Z5" s="389"/>
      <c r="AA5" s="389"/>
      <c r="AB5" s="389"/>
      <c r="AC5" s="389"/>
      <c r="AD5" s="390"/>
      <c r="AE5" s="391"/>
      <c r="AF5" s="391"/>
      <c r="AG5" s="391"/>
      <c r="AH5" s="391"/>
      <c r="AI5" s="392"/>
      <c r="AJ5" s="392"/>
      <c r="AK5" s="392"/>
      <c r="AL5" s="392"/>
      <c r="AM5" s="392"/>
      <c r="AN5" s="392"/>
    </row>
    <row r="6" spans="2:40" ht="13.5" customHeight="1" x14ac:dyDescent="0.15">
      <c r="B6" s="398" t="s">
        <v>699</v>
      </c>
      <c r="C6" s="398" t="s">
        <v>700</v>
      </c>
      <c r="D6" s="401" t="s">
        <v>701</v>
      </c>
      <c r="E6" s="402"/>
      <c r="F6" s="405" t="s">
        <v>702</v>
      </c>
      <c r="G6" s="406"/>
      <c r="H6" s="406"/>
      <c r="I6" s="406"/>
      <c r="J6" s="407"/>
      <c r="K6" s="411" t="s">
        <v>703</v>
      </c>
      <c r="L6" s="412"/>
      <c r="M6" s="412"/>
      <c r="N6" s="413"/>
      <c r="O6" s="417" t="s">
        <v>704</v>
      </c>
      <c r="P6" s="418"/>
      <c r="Q6" s="418"/>
      <c r="R6" s="418"/>
      <c r="S6" s="419"/>
      <c r="T6" s="419"/>
      <c r="U6" s="419"/>
      <c r="V6" s="419"/>
      <c r="W6" s="419"/>
      <c r="X6" s="419"/>
      <c r="Y6" s="419"/>
      <c r="Z6" s="419"/>
      <c r="AA6" s="419"/>
      <c r="AB6" s="419"/>
      <c r="AC6" s="419"/>
      <c r="AD6" s="420"/>
      <c r="AE6" s="433" t="s">
        <v>705</v>
      </c>
      <c r="AF6" s="434"/>
      <c r="AG6" s="434"/>
      <c r="AH6" s="434"/>
      <c r="AI6" s="434"/>
      <c r="AJ6" s="435"/>
      <c r="AK6" s="419" t="s">
        <v>706</v>
      </c>
      <c r="AL6" s="419"/>
      <c r="AM6" s="419"/>
      <c r="AN6" s="420"/>
    </row>
    <row r="7" spans="2:40" ht="13.5" customHeight="1" x14ac:dyDescent="0.15">
      <c r="B7" s="398"/>
      <c r="C7" s="399"/>
      <c r="D7" s="403"/>
      <c r="E7" s="404"/>
      <c r="F7" s="408"/>
      <c r="G7" s="409"/>
      <c r="H7" s="409"/>
      <c r="I7" s="409"/>
      <c r="J7" s="410"/>
      <c r="K7" s="414"/>
      <c r="L7" s="415"/>
      <c r="M7" s="415"/>
      <c r="N7" s="416"/>
      <c r="O7" s="391" t="s">
        <v>707</v>
      </c>
      <c r="P7" s="391"/>
      <c r="Q7" s="391"/>
      <c r="R7" s="236" t="s">
        <v>708</v>
      </c>
      <c r="S7" s="391" t="s">
        <v>709</v>
      </c>
      <c r="T7" s="391"/>
      <c r="U7" s="391" t="s">
        <v>710</v>
      </c>
      <c r="V7" s="391"/>
      <c r="W7" s="391"/>
      <c r="X7" s="391"/>
      <c r="Y7" s="440" t="s">
        <v>711</v>
      </c>
      <c r="Z7" s="441"/>
      <c r="AA7" s="441"/>
      <c r="AB7" s="442"/>
      <c r="AC7" s="427" t="s">
        <v>712</v>
      </c>
      <c r="AD7" s="443"/>
      <c r="AE7" s="436"/>
      <c r="AF7" s="437"/>
      <c r="AG7" s="437"/>
      <c r="AH7" s="437"/>
      <c r="AI7" s="437"/>
      <c r="AJ7" s="438"/>
      <c r="AK7" s="419"/>
      <c r="AL7" s="419"/>
      <c r="AM7" s="419"/>
      <c r="AN7" s="420"/>
    </row>
    <row r="8" spans="2:40" ht="13.5" customHeight="1" x14ac:dyDescent="0.15">
      <c r="B8" s="397"/>
      <c r="C8" s="400"/>
      <c r="D8" s="237" t="s">
        <v>713</v>
      </c>
      <c r="E8" s="238" t="s">
        <v>714</v>
      </c>
      <c r="F8" s="397" t="s">
        <v>715</v>
      </c>
      <c r="G8" s="397"/>
      <c r="H8" s="397"/>
      <c r="I8" s="423" t="s">
        <v>716</v>
      </c>
      <c r="J8" s="423" t="s">
        <v>717</v>
      </c>
      <c r="K8" s="423" t="s">
        <v>718</v>
      </c>
      <c r="L8" s="425" t="s">
        <v>719</v>
      </c>
      <c r="M8" s="427" t="s">
        <v>712</v>
      </c>
      <c r="N8" s="428"/>
      <c r="O8" s="431" t="s">
        <v>22</v>
      </c>
      <c r="P8" s="431" t="s">
        <v>23</v>
      </c>
      <c r="Q8" s="431" t="s">
        <v>24</v>
      </c>
      <c r="R8" s="431" t="s">
        <v>25</v>
      </c>
      <c r="S8" s="421" t="s">
        <v>26</v>
      </c>
      <c r="T8" s="421" t="s">
        <v>27</v>
      </c>
      <c r="U8" s="421" t="s">
        <v>720</v>
      </c>
      <c r="V8" s="431" t="s">
        <v>28</v>
      </c>
      <c r="W8" s="421" t="s">
        <v>721</v>
      </c>
      <c r="X8" s="421" t="s">
        <v>29</v>
      </c>
      <c r="Y8" s="431" t="s">
        <v>30</v>
      </c>
      <c r="Z8" s="431" t="s">
        <v>31</v>
      </c>
      <c r="AA8" s="431" t="s">
        <v>32</v>
      </c>
      <c r="AB8" s="421" t="s">
        <v>33</v>
      </c>
      <c r="AC8" s="444"/>
      <c r="AD8" s="445"/>
      <c r="AE8" s="462" t="s">
        <v>722</v>
      </c>
      <c r="AF8" s="457" t="s">
        <v>723</v>
      </c>
      <c r="AG8" s="457" t="s">
        <v>724</v>
      </c>
      <c r="AH8" s="459" t="s">
        <v>725</v>
      </c>
      <c r="AI8" s="427" t="s">
        <v>712</v>
      </c>
      <c r="AJ8" s="443"/>
      <c r="AK8" s="419"/>
      <c r="AL8" s="419"/>
      <c r="AM8" s="419"/>
      <c r="AN8" s="420"/>
    </row>
    <row r="9" spans="2:40" x14ac:dyDescent="0.15">
      <c r="B9" s="397"/>
      <c r="C9" s="239" t="s">
        <v>726</v>
      </c>
      <c r="D9" s="240" t="s">
        <v>726</v>
      </c>
      <c r="E9" s="240" t="s">
        <v>726</v>
      </c>
      <c r="F9" s="397"/>
      <c r="G9" s="397"/>
      <c r="H9" s="397"/>
      <c r="I9" s="424"/>
      <c r="J9" s="424"/>
      <c r="K9" s="424"/>
      <c r="L9" s="426"/>
      <c r="M9" s="429"/>
      <c r="N9" s="430"/>
      <c r="O9" s="432"/>
      <c r="P9" s="432"/>
      <c r="Q9" s="432"/>
      <c r="R9" s="432"/>
      <c r="S9" s="422"/>
      <c r="T9" s="422"/>
      <c r="U9" s="422"/>
      <c r="V9" s="432"/>
      <c r="W9" s="422"/>
      <c r="X9" s="422"/>
      <c r="Y9" s="432"/>
      <c r="Z9" s="432"/>
      <c r="AA9" s="432"/>
      <c r="AB9" s="422"/>
      <c r="AC9" s="446"/>
      <c r="AD9" s="447"/>
      <c r="AE9" s="463"/>
      <c r="AF9" s="458"/>
      <c r="AG9" s="458"/>
      <c r="AH9" s="460"/>
      <c r="AI9" s="446"/>
      <c r="AJ9" s="447"/>
      <c r="AK9" s="439"/>
      <c r="AL9" s="439"/>
      <c r="AM9" s="439"/>
      <c r="AN9" s="430"/>
    </row>
    <row r="10" spans="2:40" ht="13.5" customHeight="1" x14ac:dyDescent="0.15">
      <c r="B10" s="241" t="s">
        <v>387</v>
      </c>
      <c r="C10" s="242">
        <v>0</v>
      </c>
      <c r="D10" s="242">
        <v>0</v>
      </c>
      <c r="E10" s="242">
        <v>0</v>
      </c>
      <c r="F10" s="461" t="s">
        <v>727</v>
      </c>
      <c r="G10" s="452"/>
      <c r="H10" s="452"/>
      <c r="I10" s="243"/>
      <c r="J10" s="243"/>
      <c r="K10" s="243"/>
      <c r="L10" s="244"/>
      <c r="M10" s="453"/>
      <c r="N10" s="454"/>
      <c r="O10" s="243"/>
      <c r="P10" s="244"/>
      <c r="Q10" s="244"/>
      <c r="R10" s="244"/>
      <c r="S10" s="244"/>
      <c r="T10" s="247"/>
      <c r="U10" s="247"/>
      <c r="V10" s="247"/>
      <c r="W10" s="247"/>
      <c r="X10" s="247"/>
      <c r="Y10" s="247"/>
      <c r="Z10" s="247"/>
      <c r="AA10" s="248"/>
      <c r="AB10" s="249"/>
      <c r="AC10" s="455"/>
      <c r="AD10" s="456"/>
      <c r="AE10" s="247"/>
      <c r="AF10" s="247"/>
      <c r="AG10" s="247"/>
      <c r="AH10" s="247"/>
      <c r="AI10" s="451"/>
      <c r="AJ10" s="452"/>
      <c r="AK10" s="448"/>
      <c r="AL10" s="449"/>
      <c r="AM10" s="449"/>
      <c r="AN10" s="450"/>
    </row>
    <row r="11" spans="2:40" ht="13.5" customHeight="1" x14ac:dyDescent="0.15">
      <c r="B11" s="252" t="s">
        <v>728</v>
      </c>
      <c r="C11" s="242">
        <v>8.4</v>
      </c>
      <c r="D11" s="242">
        <v>0</v>
      </c>
      <c r="E11" s="242">
        <v>8.4</v>
      </c>
      <c r="F11" s="451"/>
      <c r="G11" s="452"/>
      <c r="H11" s="452"/>
      <c r="I11" s="243"/>
      <c r="J11" s="243"/>
      <c r="K11" s="243" t="s">
        <v>729</v>
      </c>
      <c r="L11" s="244"/>
      <c r="M11" s="453"/>
      <c r="N11" s="454"/>
      <c r="O11" s="243"/>
      <c r="P11" s="244"/>
      <c r="Q11" s="244"/>
      <c r="R11" s="244"/>
      <c r="S11" s="244"/>
      <c r="T11" s="247"/>
      <c r="U11" s="247"/>
      <c r="V11" s="247"/>
      <c r="W11" s="247"/>
      <c r="X11" s="247"/>
      <c r="Y11" s="247"/>
      <c r="Z11" s="247"/>
      <c r="AA11" s="248"/>
      <c r="AB11" s="249"/>
      <c r="AC11" s="455"/>
      <c r="AD11" s="456"/>
      <c r="AE11" s="247"/>
      <c r="AF11" s="247"/>
      <c r="AG11" s="247"/>
      <c r="AH11" s="243"/>
      <c r="AI11" s="451"/>
      <c r="AJ11" s="452"/>
      <c r="AK11" s="448"/>
      <c r="AL11" s="449"/>
      <c r="AM11" s="449"/>
      <c r="AN11" s="450"/>
    </row>
    <row r="12" spans="2:40" ht="13.5" customHeight="1" x14ac:dyDescent="0.15">
      <c r="B12" s="252" t="s">
        <v>730</v>
      </c>
      <c r="C12" s="242">
        <v>10.199999999999999</v>
      </c>
      <c r="D12" s="242">
        <v>8.4</v>
      </c>
      <c r="E12" s="242">
        <v>18.600000000000001</v>
      </c>
      <c r="F12" s="451"/>
      <c r="G12" s="452"/>
      <c r="H12" s="452"/>
      <c r="I12" s="243"/>
      <c r="J12" s="243"/>
      <c r="K12" s="243" t="s">
        <v>729</v>
      </c>
      <c r="L12" s="244"/>
      <c r="M12" s="453"/>
      <c r="N12" s="454"/>
      <c r="O12" s="243"/>
      <c r="P12" s="244"/>
      <c r="Q12" s="244"/>
      <c r="R12" s="244"/>
      <c r="S12" s="244"/>
      <c r="T12" s="247"/>
      <c r="U12" s="247"/>
      <c r="V12" s="247"/>
      <c r="W12" s="247"/>
      <c r="X12" s="247"/>
      <c r="Y12" s="247"/>
      <c r="Z12" s="247"/>
      <c r="AA12" s="248"/>
      <c r="AB12" s="249"/>
      <c r="AC12" s="455"/>
      <c r="AD12" s="456"/>
      <c r="AE12" s="247"/>
      <c r="AF12" s="243"/>
      <c r="AG12" s="243"/>
      <c r="AH12" s="247"/>
      <c r="AI12" s="451"/>
      <c r="AJ12" s="452"/>
      <c r="AK12" s="448"/>
      <c r="AL12" s="449"/>
      <c r="AM12" s="449"/>
      <c r="AN12" s="450"/>
    </row>
    <row r="13" spans="2:40" ht="13.5" customHeight="1" x14ac:dyDescent="0.15">
      <c r="B13" s="252" t="s">
        <v>731</v>
      </c>
      <c r="C13" s="242">
        <v>10.3</v>
      </c>
      <c r="D13" s="242">
        <v>18.600000000000001</v>
      </c>
      <c r="E13" s="242">
        <v>28.900000000000002</v>
      </c>
      <c r="F13" s="451"/>
      <c r="G13" s="452"/>
      <c r="H13" s="452"/>
      <c r="I13" s="243"/>
      <c r="J13" s="243"/>
      <c r="K13" s="243" t="s">
        <v>729</v>
      </c>
      <c r="L13" s="244"/>
      <c r="M13" s="453"/>
      <c r="N13" s="454"/>
      <c r="O13" s="243"/>
      <c r="P13" s="244"/>
      <c r="Q13" s="244"/>
      <c r="R13" s="244"/>
      <c r="S13" s="244"/>
      <c r="T13" s="247"/>
      <c r="U13" s="247"/>
      <c r="V13" s="247"/>
      <c r="W13" s="247"/>
      <c r="X13" s="247"/>
      <c r="Y13" s="247"/>
      <c r="Z13" s="247"/>
      <c r="AA13" s="248"/>
      <c r="AB13" s="249"/>
      <c r="AC13" s="455"/>
      <c r="AD13" s="456"/>
      <c r="AE13" s="243"/>
      <c r="AF13" s="247"/>
      <c r="AG13" s="247"/>
      <c r="AH13" s="247"/>
      <c r="AI13" s="453"/>
      <c r="AJ13" s="464"/>
      <c r="AK13" s="465"/>
      <c r="AL13" s="466"/>
      <c r="AM13" s="466"/>
      <c r="AN13" s="454"/>
    </row>
    <row r="14" spans="2:40" ht="13.5" customHeight="1" x14ac:dyDescent="0.15">
      <c r="B14" s="252" t="s">
        <v>732</v>
      </c>
      <c r="C14" s="242">
        <v>10.3</v>
      </c>
      <c r="D14" s="242">
        <v>28.900000000000002</v>
      </c>
      <c r="E14" s="242">
        <v>39.200000000000003</v>
      </c>
      <c r="F14" s="451"/>
      <c r="G14" s="452"/>
      <c r="H14" s="452"/>
      <c r="I14" s="243"/>
      <c r="J14" s="243"/>
      <c r="K14" s="243" t="s">
        <v>729</v>
      </c>
      <c r="L14" s="244"/>
      <c r="M14" s="453"/>
      <c r="N14" s="454"/>
      <c r="O14" s="243"/>
      <c r="P14" s="244"/>
      <c r="Q14" s="244"/>
      <c r="R14" s="244"/>
      <c r="S14" s="244"/>
      <c r="T14" s="247"/>
      <c r="U14" s="247"/>
      <c r="V14" s="247"/>
      <c r="W14" s="247"/>
      <c r="X14" s="247"/>
      <c r="Y14" s="247"/>
      <c r="Z14" s="247"/>
      <c r="AA14" s="248"/>
      <c r="AB14" s="249"/>
      <c r="AC14" s="455"/>
      <c r="AD14" s="456"/>
      <c r="AE14" s="247"/>
      <c r="AF14" s="247"/>
      <c r="AG14" s="248"/>
      <c r="AH14" s="249"/>
      <c r="AI14" s="451"/>
      <c r="AJ14" s="452"/>
      <c r="AK14" s="465"/>
      <c r="AL14" s="466"/>
      <c r="AM14" s="466"/>
      <c r="AN14" s="454"/>
    </row>
    <row r="15" spans="2:40" ht="13.5" customHeight="1" x14ac:dyDescent="0.15">
      <c r="B15" s="252" t="s">
        <v>733</v>
      </c>
      <c r="C15" s="242">
        <v>10.3</v>
      </c>
      <c r="D15" s="242">
        <v>39.200000000000003</v>
      </c>
      <c r="E15" s="242">
        <v>49.5</v>
      </c>
      <c r="F15" s="451"/>
      <c r="G15" s="452"/>
      <c r="H15" s="452"/>
      <c r="I15" s="243"/>
      <c r="J15" s="243"/>
      <c r="K15" s="243" t="s">
        <v>729</v>
      </c>
      <c r="L15" s="244"/>
      <c r="M15" s="453"/>
      <c r="N15" s="454"/>
      <c r="O15" s="243"/>
      <c r="P15" s="244"/>
      <c r="Q15" s="244"/>
      <c r="R15" s="244"/>
      <c r="S15" s="244"/>
      <c r="T15" s="247"/>
      <c r="U15" s="247"/>
      <c r="V15" s="247"/>
      <c r="W15" s="247"/>
      <c r="X15" s="247"/>
      <c r="Y15" s="247"/>
      <c r="Z15" s="247"/>
      <c r="AA15" s="248"/>
      <c r="AB15" s="249"/>
      <c r="AC15" s="455"/>
      <c r="AD15" s="456"/>
      <c r="AE15" s="247"/>
      <c r="AF15" s="247"/>
      <c r="AG15" s="248"/>
      <c r="AH15" s="249"/>
      <c r="AI15" s="451"/>
      <c r="AJ15" s="452"/>
      <c r="AK15" s="465"/>
      <c r="AL15" s="466"/>
      <c r="AM15" s="466"/>
      <c r="AN15" s="454"/>
    </row>
    <row r="16" spans="2:40" ht="13.5" customHeight="1" x14ac:dyDescent="0.15">
      <c r="B16" s="252" t="s">
        <v>734</v>
      </c>
      <c r="C16" s="242">
        <v>10.3</v>
      </c>
      <c r="D16" s="242">
        <v>49.5</v>
      </c>
      <c r="E16" s="242">
        <v>59.8</v>
      </c>
      <c r="F16" s="451"/>
      <c r="G16" s="452"/>
      <c r="H16" s="452"/>
      <c r="I16" s="243"/>
      <c r="J16" s="243"/>
      <c r="K16" s="243" t="s">
        <v>729</v>
      </c>
      <c r="L16" s="244"/>
      <c r="M16" s="453"/>
      <c r="N16" s="454"/>
      <c r="O16" s="243"/>
      <c r="P16" s="244"/>
      <c r="Q16" s="244"/>
      <c r="R16" s="244"/>
      <c r="S16" s="244"/>
      <c r="T16" s="247"/>
      <c r="U16" s="247"/>
      <c r="V16" s="247"/>
      <c r="W16" s="247"/>
      <c r="X16" s="247"/>
      <c r="Y16" s="247"/>
      <c r="Z16" s="247"/>
      <c r="AA16" s="248"/>
      <c r="AB16" s="249"/>
      <c r="AC16" s="455"/>
      <c r="AD16" s="456"/>
      <c r="AE16" s="247"/>
      <c r="AF16" s="247"/>
      <c r="AG16" s="248"/>
      <c r="AH16" s="249"/>
      <c r="AI16" s="451"/>
      <c r="AJ16" s="452"/>
      <c r="AK16" s="465"/>
      <c r="AL16" s="466"/>
      <c r="AM16" s="466"/>
      <c r="AN16" s="454"/>
    </row>
    <row r="17" spans="2:40" ht="13.5" customHeight="1" x14ac:dyDescent="0.15">
      <c r="B17" s="252" t="s">
        <v>735</v>
      </c>
      <c r="C17" s="242">
        <v>10.199999999999999</v>
      </c>
      <c r="D17" s="242">
        <v>59.8</v>
      </c>
      <c r="E17" s="242">
        <v>70</v>
      </c>
      <c r="F17" s="451"/>
      <c r="G17" s="452"/>
      <c r="H17" s="452"/>
      <c r="I17" s="243"/>
      <c r="J17" s="243"/>
      <c r="K17" s="243" t="s">
        <v>729</v>
      </c>
      <c r="L17" s="244"/>
      <c r="M17" s="453"/>
      <c r="N17" s="454"/>
      <c r="O17" s="243"/>
      <c r="P17" s="244"/>
      <c r="Q17" s="244"/>
      <c r="R17" s="244"/>
      <c r="S17" s="244"/>
      <c r="T17" s="247"/>
      <c r="U17" s="247"/>
      <c r="V17" s="247"/>
      <c r="W17" s="247"/>
      <c r="X17" s="247"/>
      <c r="Y17" s="247"/>
      <c r="Z17" s="247"/>
      <c r="AA17" s="248"/>
      <c r="AB17" s="249"/>
      <c r="AC17" s="455"/>
      <c r="AD17" s="456"/>
      <c r="AE17" s="247"/>
      <c r="AF17" s="247"/>
      <c r="AG17" s="248"/>
      <c r="AH17" s="249"/>
      <c r="AI17" s="451"/>
      <c r="AJ17" s="452"/>
      <c r="AK17" s="465"/>
      <c r="AL17" s="466"/>
      <c r="AM17" s="466"/>
      <c r="AN17" s="454"/>
    </row>
    <row r="18" spans="2:40" ht="13.5" customHeight="1" x14ac:dyDescent="0.15">
      <c r="B18" s="252" t="s">
        <v>736</v>
      </c>
      <c r="C18" s="242">
        <v>10.4</v>
      </c>
      <c r="D18" s="242">
        <v>70</v>
      </c>
      <c r="E18" s="242">
        <v>80.400000000000006</v>
      </c>
      <c r="F18" s="451"/>
      <c r="G18" s="452"/>
      <c r="H18" s="452"/>
      <c r="I18" s="243"/>
      <c r="J18" s="243"/>
      <c r="K18" s="243" t="s">
        <v>729</v>
      </c>
      <c r="L18" s="244"/>
      <c r="M18" s="453"/>
      <c r="N18" s="454"/>
      <c r="O18" s="243"/>
      <c r="P18" s="244"/>
      <c r="Q18" s="244"/>
      <c r="R18" s="244"/>
      <c r="S18" s="244"/>
      <c r="T18" s="247"/>
      <c r="U18" s="247"/>
      <c r="V18" s="247"/>
      <c r="W18" s="247"/>
      <c r="X18" s="247"/>
      <c r="Y18" s="247"/>
      <c r="Z18" s="247"/>
      <c r="AA18" s="248"/>
      <c r="AB18" s="249"/>
      <c r="AC18" s="455"/>
      <c r="AD18" s="456"/>
      <c r="AE18" s="247"/>
      <c r="AF18" s="247"/>
      <c r="AG18" s="248"/>
      <c r="AH18" s="249"/>
      <c r="AI18" s="451"/>
      <c r="AJ18" s="452"/>
      <c r="AK18" s="465"/>
      <c r="AL18" s="466"/>
      <c r="AM18" s="466"/>
      <c r="AN18" s="454"/>
    </row>
    <row r="19" spans="2:40" ht="13.5" customHeight="1" x14ac:dyDescent="0.15">
      <c r="B19" s="252" t="s">
        <v>737</v>
      </c>
      <c r="C19" s="242">
        <v>10.199999999999999</v>
      </c>
      <c r="D19" s="242">
        <v>80.400000000000006</v>
      </c>
      <c r="E19" s="242">
        <v>90.600000000000009</v>
      </c>
      <c r="F19" s="451"/>
      <c r="G19" s="452"/>
      <c r="H19" s="452"/>
      <c r="I19" s="243"/>
      <c r="J19" s="243"/>
      <c r="K19" s="243" t="s">
        <v>729</v>
      </c>
      <c r="L19" s="244"/>
      <c r="M19" s="453"/>
      <c r="N19" s="454"/>
      <c r="O19" s="243"/>
      <c r="P19" s="244"/>
      <c r="Q19" s="244"/>
      <c r="R19" s="244"/>
      <c r="S19" s="244"/>
      <c r="T19" s="247"/>
      <c r="U19" s="247"/>
      <c r="V19" s="247"/>
      <c r="W19" s="247"/>
      <c r="X19" s="247"/>
      <c r="Y19" s="247"/>
      <c r="Z19" s="247"/>
      <c r="AA19" s="248"/>
      <c r="AB19" s="249"/>
      <c r="AC19" s="455"/>
      <c r="AD19" s="456"/>
      <c r="AE19" s="247"/>
      <c r="AF19" s="247"/>
      <c r="AG19" s="248"/>
      <c r="AH19" s="249"/>
      <c r="AI19" s="451"/>
      <c r="AJ19" s="452"/>
      <c r="AK19" s="465"/>
      <c r="AL19" s="466"/>
      <c r="AM19" s="466"/>
      <c r="AN19" s="454"/>
    </row>
    <row r="20" spans="2:40" ht="13.5" customHeight="1" x14ac:dyDescent="0.15">
      <c r="B20" s="252" t="s">
        <v>738</v>
      </c>
      <c r="C20" s="242">
        <v>5.0999999999999996</v>
      </c>
      <c r="D20" s="242">
        <v>90.600000000000009</v>
      </c>
      <c r="E20" s="242">
        <v>95.7</v>
      </c>
      <c r="F20" s="451"/>
      <c r="G20" s="452"/>
      <c r="H20" s="452"/>
      <c r="I20" s="243"/>
      <c r="J20" s="243"/>
      <c r="K20" s="243" t="s">
        <v>729</v>
      </c>
      <c r="L20" s="244"/>
      <c r="M20" s="453"/>
      <c r="N20" s="454"/>
      <c r="O20" s="243"/>
      <c r="P20" s="244"/>
      <c r="Q20" s="244"/>
      <c r="R20" s="244"/>
      <c r="S20" s="244"/>
      <c r="T20" s="241"/>
      <c r="U20" s="241"/>
      <c r="V20" s="241"/>
      <c r="W20" s="247"/>
      <c r="X20" s="247"/>
      <c r="Y20" s="247"/>
      <c r="Z20" s="247"/>
      <c r="AA20" s="248"/>
      <c r="AB20" s="249"/>
      <c r="AC20" s="455"/>
      <c r="AD20" s="456"/>
      <c r="AE20" s="247"/>
      <c r="AF20" s="247"/>
      <c r="AG20" s="248"/>
      <c r="AH20" s="249"/>
      <c r="AI20" s="451"/>
      <c r="AJ20" s="452"/>
      <c r="AK20" s="465"/>
      <c r="AL20" s="466"/>
      <c r="AM20" s="466"/>
      <c r="AN20" s="454"/>
    </row>
    <row r="21" spans="2:40" ht="13.5" customHeight="1" x14ac:dyDescent="0.15">
      <c r="B21" s="252" t="s">
        <v>739</v>
      </c>
      <c r="C21" s="242">
        <v>10.3</v>
      </c>
      <c r="D21" s="242">
        <v>95.7</v>
      </c>
      <c r="E21" s="242">
        <v>106</v>
      </c>
      <c r="F21" s="451"/>
      <c r="G21" s="452"/>
      <c r="H21" s="452"/>
      <c r="I21" s="243"/>
      <c r="J21" s="243"/>
      <c r="K21" s="243" t="s">
        <v>729</v>
      </c>
      <c r="L21" s="244"/>
      <c r="M21" s="453"/>
      <c r="N21" s="454"/>
      <c r="O21" s="243"/>
      <c r="P21" s="244"/>
      <c r="Q21" s="244"/>
      <c r="R21" s="244"/>
      <c r="S21" s="244"/>
      <c r="T21" s="247"/>
      <c r="U21" s="247"/>
      <c r="V21" s="247"/>
      <c r="W21" s="247"/>
      <c r="X21" s="247"/>
      <c r="Y21" s="247"/>
      <c r="Z21" s="247"/>
      <c r="AA21" s="248"/>
      <c r="AB21" s="249"/>
      <c r="AC21" s="455"/>
      <c r="AD21" s="456"/>
      <c r="AE21" s="247"/>
      <c r="AF21" s="247"/>
      <c r="AG21" s="248"/>
      <c r="AH21" s="249"/>
      <c r="AI21" s="451"/>
      <c r="AJ21" s="452"/>
      <c r="AK21" s="465"/>
      <c r="AL21" s="466"/>
      <c r="AM21" s="466"/>
      <c r="AN21" s="454"/>
    </row>
    <row r="22" spans="2:40" ht="13.5" customHeight="1" x14ac:dyDescent="0.15">
      <c r="B22" s="252" t="s">
        <v>740</v>
      </c>
      <c r="C22" s="242">
        <v>10.4</v>
      </c>
      <c r="D22" s="242">
        <v>106</v>
      </c>
      <c r="E22" s="242">
        <v>116.4</v>
      </c>
      <c r="F22" s="451"/>
      <c r="G22" s="452"/>
      <c r="H22" s="452"/>
      <c r="I22" s="243"/>
      <c r="J22" s="243"/>
      <c r="K22" s="243" t="s">
        <v>729</v>
      </c>
      <c r="L22" s="244"/>
      <c r="M22" s="453"/>
      <c r="N22" s="454"/>
      <c r="O22" s="243"/>
      <c r="P22" s="244"/>
      <c r="Q22" s="244"/>
      <c r="R22" s="244"/>
      <c r="S22" s="244"/>
      <c r="T22" s="247"/>
      <c r="U22" s="247"/>
      <c r="V22" s="247"/>
      <c r="W22" s="247"/>
      <c r="X22" s="247"/>
      <c r="Y22" s="247"/>
      <c r="Z22" s="247"/>
      <c r="AA22" s="248"/>
      <c r="AB22" s="249"/>
      <c r="AC22" s="455"/>
      <c r="AD22" s="456"/>
      <c r="AE22" s="247"/>
      <c r="AF22" s="247"/>
      <c r="AG22" s="248"/>
      <c r="AH22" s="249"/>
      <c r="AI22" s="451"/>
      <c r="AJ22" s="452"/>
      <c r="AK22" s="465"/>
      <c r="AL22" s="466"/>
      <c r="AM22" s="466"/>
      <c r="AN22" s="454"/>
    </row>
    <row r="23" spans="2:40" ht="13.5" customHeight="1" x14ac:dyDescent="0.15">
      <c r="B23" s="252" t="s">
        <v>741</v>
      </c>
      <c r="C23" s="242">
        <v>10.3</v>
      </c>
      <c r="D23" s="242">
        <v>116.4</v>
      </c>
      <c r="E23" s="242">
        <v>126.7</v>
      </c>
      <c r="F23" s="451"/>
      <c r="G23" s="452"/>
      <c r="H23" s="452"/>
      <c r="I23" s="243"/>
      <c r="J23" s="243"/>
      <c r="K23" s="243" t="s">
        <v>729</v>
      </c>
      <c r="L23" s="244"/>
      <c r="M23" s="453"/>
      <c r="N23" s="454"/>
      <c r="O23" s="243"/>
      <c r="P23" s="244"/>
      <c r="Q23" s="244"/>
      <c r="R23" s="244"/>
      <c r="S23" s="244"/>
      <c r="T23" s="241"/>
      <c r="U23" s="243"/>
      <c r="V23" s="241"/>
      <c r="W23" s="241"/>
      <c r="X23" s="241"/>
      <c r="Y23" s="241"/>
      <c r="Z23" s="241"/>
      <c r="AA23" s="248"/>
      <c r="AB23" s="243"/>
      <c r="AC23" s="455"/>
      <c r="AD23" s="456"/>
      <c r="AE23" s="247"/>
      <c r="AF23" s="247"/>
      <c r="AG23" s="248"/>
      <c r="AH23" s="249"/>
      <c r="AI23" s="451"/>
      <c r="AJ23" s="452"/>
      <c r="AK23" s="465"/>
      <c r="AL23" s="466"/>
      <c r="AM23" s="466"/>
      <c r="AN23" s="454"/>
    </row>
    <row r="24" spans="2:40" ht="13.5" customHeight="1" x14ac:dyDescent="0.15">
      <c r="B24" s="252" t="s">
        <v>742</v>
      </c>
      <c r="C24" s="242">
        <v>10.4</v>
      </c>
      <c r="D24" s="242">
        <v>126.7</v>
      </c>
      <c r="E24" s="242">
        <v>137.1</v>
      </c>
      <c r="F24" s="461"/>
      <c r="G24" s="452"/>
      <c r="H24" s="452"/>
      <c r="I24" s="243"/>
      <c r="J24" s="243"/>
      <c r="K24" s="243" t="s">
        <v>729</v>
      </c>
      <c r="L24" s="244"/>
      <c r="M24" s="453"/>
      <c r="N24" s="454"/>
      <c r="O24" s="243"/>
      <c r="P24" s="244"/>
      <c r="Q24" s="244"/>
      <c r="R24" s="244"/>
      <c r="S24" s="244"/>
      <c r="T24" s="247"/>
      <c r="U24" s="247"/>
      <c r="V24" s="247"/>
      <c r="W24" s="247"/>
      <c r="X24" s="247"/>
      <c r="Y24" s="247"/>
      <c r="Z24" s="247"/>
      <c r="AA24" s="248"/>
      <c r="AB24" s="249"/>
      <c r="AC24" s="455"/>
      <c r="AD24" s="456"/>
      <c r="AE24" s="247"/>
      <c r="AF24" s="247"/>
      <c r="AG24" s="248"/>
      <c r="AH24" s="249"/>
      <c r="AI24" s="451"/>
      <c r="AJ24" s="452"/>
      <c r="AK24" s="465"/>
      <c r="AL24" s="466"/>
      <c r="AM24" s="466"/>
      <c r="AN24" s="454"/>
    </row>
    <row r="25" spans="2:40" ht="13.5" customHeight="1" x14ac:dyDescent="0.15">
      <c r="B25" s="252" t="s">
        <v>743</v>
      </c>
      <c r="C25" s="242">
        <v>10.3</v>
      </c>
      <c r="D25" s="242">
        <v>137.1</v>
      </c>
      <c r="E25" s="242">
        <v>147.4</v>
      </c>
      <c r="F25" s="461"/>
      <c r="G25" s="452"/>
      <c r="H25" s="452"/>
      <c r="I25" s="243"/>
      <c r="J25" s="243"/>
      <c r="K25" s="243" t="s">
        <v>729</v>
      </c>
      <c r="L25" s="244"/>
      <c r="M25" s="453"/>
      <c r="N25" s="454"/>
      <c r="O25" s="243"/>
      <c r="P25" s="244"/>
      <c r="Q25" s="244"/>
      <c r="R25" s="244"/>
      <c r="S25" s="244"/>
      <c r="T25" s="247"/>
      <c r="U25" s="247"/>
      <c r="V25" s="247"/>
      <c r="W25" s="247"/>
      <c r="X25" s="247"/>
      <c r="Y25" s="247"/>
      <c r="Z25" s="247"/>
      <c r="AA25" s="248"/>
      <c r="AB25" s="249"/>
      <c r="AC25" s="455"/>
      <c r="AD25" s="456"/>
      <c r="AE25" s="247"/>
      <c r="AF25" s="247"/>
      <c r="AG25" s="248"/>
      <c r="AH25" s="249"/>
      <c r="AI25" s="451"/>
      <c r="AJ25" s="452"/>
      <c r="AK25" s="465"/>
      <c r="AL25" s="466"/>
      <c r="AM25" s="466"/>
      <c r="AN25" s="454"/>
    </row>
    <row r="26" spans="2:40" ht="13.5" customHeight="1" x14ac:dyDescent="0.15">
      <c r="B26" s="252" t="s">
        <v>744</v>
      </c>
      <c r="C26" s="242">
        <v>10.3</v>
      </c>
      <c r="D26" s="242">
        <v>147.4</v>
      </c>
      <c r="E26" s="242">
        <v>157.70000000000002</v>
      </c>
      <c r="F26" s="461"/>
      <c r="G26" s="452"/>
      <c r="H26" s="452"/>
      <c r="I26" s="243"/>
      <c r="J26" s="243"/>
      <c r="K26" s="243" t="s">
        <v>729</v>
      </c>
      <c r="L26" s="244"/>
      <c r="M26" s="453"/>
      <c r="N26" s="454"/>
      <c r="O26" s="243"/>
      <c r="P26" s="243"/>
      <c r="Q26" s="244"/>
      <c r="R26" s="244"/>
      <c r="S26" s="243"/>
      <c r="T26" s="247"/>
      <c r="U26" s="247"/>
      <c r="V26" s="247"/>
      <c r="W26" s="247"/>
      <c r="X26" s="247"/>
      <c r="Y26" s="247"/>
      <c r="Z26" s="247"/>
      <c r="AA26" s="248"/>
      <c r="AB26" s="249"/>
      <c r="AC26" s="455"/>
      <c r="AD26" s="456"/>
      <c r="AE26" s="247"/>
      <c r="AF26" s="247"/>
      <c r="AG26" s="248"/>
      <c r="AH26" s="249"/>
      <c r="AI26" s="451"/>
      <c r="AJ26" s="452"/>
      <c r="AK26" s="465"/>
      <c r="AL26" s="466"/>
      <c r="AM26" s="466"/>
      <c r="AN26" s="454"/>
    </row>
    <row r="27" spans="2:40" ht="13.5" customHeight="1" x14ac:dyDescent="0.15">
      <c r="B27" s="252" t="s">
        <v>745</v>
      </c>
      <c r="C27" s="242">
        <v>10.3</v>
      </c>
      <c r="D27" s="242">
        <v>157.70000000000002</v>
      </c>
      <c r="E27" s="242">
        <v>168.00000000000003</v>
      </c>
      <c r="F27" s="461"/>
      <c r="G27" s="452"/>
      <c r="H27" s="452"/>
      <c r="I27" s="243"/>
      <c r="J27" s="243"/>
      <c r="K27" s="243" t="s">
        <v>729</v>
      </c>
      <c r="L27" s="244"/>
      <c r="M27" s="453"/>
      <c r="N27" s="454"/>
      <c r="O27" s="243"/>
      <c r="P27" s="244"/>
      <c r="Q27" s="244"/>
      <c r="R27" s="244"/>
      <c r="S27" s="244"/>
      <c r="T27" s="247"/>
      <c r="U27" s="247"/>
      <c r="V27" s="247"/>
      <c r="W27" s="247"/>
      <c r="X27" s="247"/>
      <c r="Y27" s="247"/>
      <c r="Z27" s="247"/>
      <c r="AA27" s="248"/>
      <c r="AB27" s="249"/>
      <c r="AC27" s="455"/>
      <c r="AD27" s="456"/>
      <c r="AE27" s="247"/>
      <c r="AF27" s="247"/>
      <c r="AG27" s="248"/>
      <c r="AH27" s="249"/>
      <c r="AI27" s="451"/>
      <c r="AJ27" s="452"/>
      <c r="AK27" s="465"/>
      <c r="AL27" s="466"/>
      <c r="AM27" s="466"/>
      <c r="AN27" s="454"/>
    </row>
    <row r="28" spans="2:40" ht="13.5" customHeight="1" x14ac:dyDescent="0.15">
      <c r="B28" s="252" t="s">
        <v>746</v>
      </c>
      <c r="C28" s="242">
        <v>10.3</v>
      </c>
      <c r="D28" s="242">
        <v>168.00000000000003</v>
      </c>
      <c r="E28" s="242">
        <v>178.30000000000004</v>
      </c>
      <c r="F28" s="461"/>
      <c r="G28" s="452"/>
      <c r="H28" s="452"/>
      <c r="I28" s="243"/>
      <c r="J28" s="243"/>
      <c r="K28" s="243" t="s">
        <v>729</v>
      </c>
      <c r="L28" s="244"/>
      <c r="M28" s="453"/>
      <c r="N28" s="454"/>
      <c r="O28" s="243"/>
      <c r="P28" s="244"/>
      <c r="Q28" s="244"/>
      <c r="R28" s="244"/>
      <c r="S28" s="244"/>
      <c r="T28" s="247"/>
      <c r="U28" s="247"/>
      <c r="V28" s="247"/>
      <c r="W28" s="247"/>
      <c r="X28" s="247"/>
      <c r="Y28" s="247"/>
      <c r="Z28" s="247"/>
      <c r="AA28" s="248"/>
      <c r="AB28" s="249"/>
      <c r="AC28" s="455"/>
      <c r="AD28" s="456"/>
      <c r="AE28" s="247"/>
      <c r="AF28" s="247"/>
      <c r="AG28" s="248"/>
      <c r="AH28" s="249"/>
      <c r="AI28" s="451"/>
      <c r="AJ28" s="452"/>
      <c r="AK28" s="465"/>
      <c r="AL28" s="466"/>
      <c r="AM28" s="466"/>
      <c r="AN28" s="454"/>
    </row>
    <row r="29" spans="2:40" ht="13.5" customHeight="1" x14ac:dyDescent="0.15">
      <c r="B29" s="252" t="s">
        <v>747</v>
      </c>
      <c r="C29" s="242">
        <v>10.3</v>
      </c>
      <c r="D29" s="242">
        <v>178.30000000000004</v>
      </c>
      <c r="E29" s="242">
        <v>188.60000000000005</v>
      </c>
      <c r="F29" s="451"/>
      <c r="G29" s="452"/>
      <c r="H29" s="452"/>
      <c r="I29" s="243"/>
      <c r="J29" s="243"/>
      <c r="K29" s="243" t="s">
        <v>729</v>
      </c>
      <c r="L29" s="244"/>
      <c r="M29" s="453"/>
      <c r="N29" s="454"/>
      <c r="O29" s="243"/>
      <c r="P29" s="244"/>
      <c r="Q29" s="244"/>
      <c r="R29" s="244"/>
      <c r="S29" s="244"/>
      <c r="T29" s="247"/>
      <c r="U29" s="247"/>
      <c r="V29" s="247"/>
      <c r="W29" s="247"/>
      <c r="X29" s="247"/>
      <c r="Y29" s="247"/>
      <c r="Z29" s="247"/>
      <c r="AA29" s="248"/>
      <c r="AB29" s="249"/>
      <c r="AC29" s="455"/>
      <c r="AD29" s="456"/>
      <c r="AE29" s="247"/>
      <c r="AF29" s="247"/>
      <c r="AG29" s="248"/>
      <c r="AH29" s="249"/>
      <c r="AI29" s="451"/>
      <c r="AJ29" s="452"/>
      <c r="AK29" s="465"/>
      <c r="AL29" s="466"/>
      <c r="AM29" s="466"/>
      <c r="AN29" s="454"/>
    </row>
    <row r="30" spans="2:40" ht="13.5" customHeight="1" x14ac:dyDescent="0.15">
      <c r="B30" s="252" t="s">
        <v>748</v>
      </c>
      <c r="C30" s="242">
        <v>10.3</v>
      </c>
      <c r="D30" s="242">
        <v>188.60000000000005</v>
      </c>
      <c r="E30" s="242">
        <v>198.90000000000006</v>
      </c>
      <c r="F30" s="451"/>
      <c r="G30" s="452"/>
      <c r="H30" s="452"/>
      <c r="I30" s="243"/>
      <c r="J30" s="243"/>
      <c r="K30" s="243" t="s">
        <v>729</v>
      </c>
      <c r="L30" s="244"/>
      <c r="M30" s="245"/>
      <c r="N30" s="246"/>
      <c r="O30" s="243"/>
      <c r="P30" s="244"/>
      <c r="Q30" s="244"/>
      <c r="R30" s="244"/>
      <c r="S30" s="244"/>
      <c r="T30" s="247"/>
      <c r="U30" s="247"/>
      <c r="V30" s="247"/>
      <c r="W30" s="247"/>
      <c r="X30" s="247"/>
      <c r="Y30" s="247"/>
      <c r="Z30" s="247"/>
      <c r="AA30" s="248"/>
      <c r="AB30" s="249"/>
      <c r="AC30" s="250"/>
      <c r="AD30" s="251"/>
      <c r="AE30" s="247"/>
      <c r="AF30" s="247"/>
      <c r="AG30" s="248"/>
      <c r="AH30" s="249"/>
      <c r="AI30" s="245"/>
      <c r="AJ30" s="246"/>
      <c r="AK30" s="253"/>
      <c r="AL30" s="254"/>
      <c r="AM30" s="254"/>
      <c r="AN30" s="246"/>
    </row>
    <row r="31" spans="2:40" ht="13.5" customHeight="1" x14ac:dyDescent="0.15">
      <c r="B31" s="252" t="s">
        <v>749</v>
      </c>
      <c r="C31" s="242">
        <v>10.4</v>
      </c>
      <c r="D31" s="242">
        <v>198.90000000000006</v>
      </c>
      <c r="E31" s="242">
        <v>209.30000000000007</v>
      </c>
      <c r="F31" s="451"/>
      <c r="G31" s="452"/>
      <c r="H31" s="452"/>
      <c r="I31" s="243"/>
      <c r="J31" s="243"/>
      <c r="K31" s="243" t="s">
        <v>729</v>
      </c>
      <c r="L31" s="244"/>
      <c r="M31" s="245"/>
      <c r="N31" s="246"/>
      <c r="O31" s="243"/>
      <c r="P31" s="244"/>
      <c r="Q31" s="244"/>
      <c r="R31" s="244"/>
      <c r="S31" s="244"/>
      <c r="T31" s="247"/>
      <c r="U31" s="247"/>
      <c r="V31" s="247"/>
      <c r="W31" s="247"/>
      <c r="X31" s="247"/>
      <c r="Y31" s="247"/>
      <c r="Z31" s="247"/>
      <c r="AA31" s="248"/>
      <c r="AB31" s="249"/>
      <c r="AC31" s="250"/>
      <c r="AD31" s="251"/>
      <c r="AE31" s="247"/>
      <c r="AF31" s="247"/>
      <c r="AG31" s="248"/>
      <c r="AH31" s="249"/>
      <c r="AI31" s="245"/>
      <c r="AJ31" s="246"/>
      <c r="AK31" s="253"/>
      <c r="AL31" s="254"/>
      <c r="AM31" s="254"/>
      <c r="AN31" s="246"/>
    </row>
    <row r="32" spans="2:40" ht="13.5" customHeight="1" x14ac:dyDescent="0.15">
      <c r="B32" s="255" t="s">
        <v>750</v>
      </c>
      <c r="C32" s="242">
        <v>10.4</v>
      </c>
      <c r="D32" s="242">
        <v>209.30000000000007</v>
      </c>
      <c r="E32" s="242">
        <v>219.70000000000007</v>
      </c>
      <c r="F32" s="451"/>
      <c r="G32" s="452"/>
      <c r="H32" s="452"/>
      <c r="I32" s="243"/>
      <c r="J32" s="243"/>
      <c r="K32" s="243" t="s">
        <v>729</v>
      </c>
      <c r="L32" s="244"/>
      <c r="M32" s="245"/>
      <c r="N32" s="246"/>
      <c r="O32" s="243"/>
      <c r="P32" s="244"/>
      <c r="Q32" s="244"/>
      <c r="R32" s="244"/>
      <c r="S32" s="244"/>
      <c r="T32" s="247"/>
      <c r="U32" s="247"/>
      <c r="V32" s="247"/>
      <c r="W32" s="247"/>
      <c r="X32" s="247"/>
      <c r="Y32" s="247"/>
      <c r="Z32" s="247"/>
      <c r="AA32" s="248"/>
      <c r="AB32" s="249"/>
      <c r="AC32" s="250"/>
      <c r="AD32" s="251"/>
      <c r="AE32" s="247"/>
      <c r="AF32" s="247"/>
      <c r="AG32" s="248"/>
      <c r="AH32" s="249"/>
      <c r="AI32" s="245"/>
      <c r="AJ32" s="246"/>
      <c r="AK32" s="253"/>
      <c r="AL32" s="254"/>
      <c r="AM32" s="254"/>
      <c r="AN32" s="246"/>
    </row>
    <row r="33" spans="2:40" ht="13.5" customHeight="1" x14ac:dyDescent="0.15">
      <c r="B33" s="255" t="s">
        <v>751</v>
      </c>
      <c r="C33" s="242">
        <v>10.3</v>
      </c>
      <c r="D33" s="242">
        <v>219.70000000000007</v>
      </c>
      <c r="E33" s="242">
        <v>230.00000000000009</v>
      </c>
      <c r="F33" s="451"/>
      <c r="G33" s="452"/>
      <c r="H33" s="452"/>
      <c r="I33" s="243"/>
      <c r="J33" s="243"/>
      <c r="K33" s="243" t="s">
        <v>729</v>
      </c>
      <c r="L33" s="244"/>
      <c r="M33" s="245"/>
      <c r="N33" s="246"/>
      <c r="O33" s="243"/>
      <c r="P33" s="244"/>
      <c r="Q33" s="244"/>
      <c r="R33" s="244"/>
      <c r="S33" s="244"/>
      <c r="T33" s="247"/>
      <c r="U33" s="247"/>
      <c r="V33" s="247"/>
      <c r="W33" s="247"/>
      <c r="X33" s="247"/>
      <c r="Y33" s="247"/>
      <c r="Z33" s="247"/>
      <c r="AA33" s="248"/>
      <c r="AB33" s="249"/>
      <c r="AC33" s="250"/>
      <c r="AD33" s="251"/>
      <c r="AE33" s="247"/>
      <c r="AF33" s="247"/>
      <c r="AG33" s="248"/>
      <c r="AH33" s="249"/>
      <c r="AI33" s="245"/>
      <c r="AJ33" s="246"/>
      <c r="AK33" s="253"/>
      <c r="AL33" s="254"/>
      <c r="AM33" s="254"/>
      <c r="AN33" s="246"/>
    </row>
    <row r="34" spans="2:40" ht="13.5" customHeight="1" x14ac:dyDescent="0.15">
      <c r="B34" s="255" t="s">
        <v>752</v>
      </c>
      <c r="C34" s="242">
        <v>10.4</v>
      </c>
      <c r="D34" s="242">
        <v>230.00000000000009</v>
      </c>
      <c r="E34" s="242">
        <v>240.40000000000009</v>
      </c>
      <c r="F34" s="451"/>
      <c r="G34" s="452"/>
      <c r="H34" s="452"/>
      <c r="I34" s="243"/>
      <c r="J34" s="243"/>
      <c r="K34" s="243" t="s">
        <v>729</v>
      </c>
      <c r="L34" s="244"/>
      <c r="M34" s="245"/>
      <c r="N34" s="246"/>
      <c r="O34" s="243"/>
      <c r="P34" s="244"/>
      <c r="Q34" s="244"/>
      <c r="R34" s="244"/>
      <c r="S34" s="244"/>
      <c r="T34" s="247"/>
      <c r="U34" s="247"/>
      <c r="V34" s="247"/>
      <c r="W34" s="247"/>
      <c r="X34" s="247"/>
      <c r="Y34" s="247"/>
      <c r="Z34" s="247"/>
      <c r="AA34" s="248"/>
      <c r="AB34" s="249"/>
      <c r="AC34" s="250"/>
      <c r="AD34" s="251"/>
      <c r="AE34" s="247"/>
      <c r="AF34" s="247"/>
      <c r="AG34" s="248"/>
      <c r="AH34" s="249"/>
      <c r="AI34" s="245"/>
      <c r="AJ34" s="246"/>
      <c r="AK34" s="253"/>
      <c r="AL34" s="254"/>
      <c r="AM34" s="254"/>
      <c r="AN34" s="246"/>
    </row>
    <row r="35" spans="2:40" ht="13.5" customHeight="1" x14ac:dyDescent="0.15">
      <c r="B35" s="255" t="s">
        <v>753</v>
      </c>
      <c r="C35" s="242">
        <v>10.4</v>
      </c>
      <c r="D35" s="242">
        <v>240.40000000000009</v>
      </c>
      <c r="E35" s="242">
        <v>250.8000000000001</v>
      </c>
      <c r="F35" s="461"/>
      <c r="G35" s="452"/>
      <c r="H35" s="452"/>
      <c r="I35" s="243"/>
      <c r="J35" s="243"/>
      <c r="K35" s="243" t="s">
        <v>729</v>
      </c>
      <c r="L35" s="244"/>
      <c r="M35" s="245"/>
      <c r="N35" s="246"/>
      <c r="O35" s="243"/>
      <c r="P35" s="244"/>
      <c r="Q35" s="244"/>
      <c r="R35" s="244"/>
      <c r="S35" s="244"/>
      <c r="T35" s="247"/>
      <c r="U35" s="247"/>
      <c r="V35" s="247"/>
      <c r="W35" s="247"/>
      <c r="X35" s="247"/>
      <c r="Y35" s="247"/>
      <c r="Z35" s="247"/>
      <c r="AA35" s="248"/>
      <c r="AB35" s="249"/>
      <c r="AC35" s="250"/>
      <c r="AD35" s="251"/>
      <c r="AE35" s="247"/>
      <c r="AF35" s="247"/>
      <c r="AG35" s="248"/>
      <c r="AH35" s="249"/>
      <c r="AI35" s="245"/>
      <c r="AJ35" s="246"/>
      <c r="AK35" s="253"/>
      <c r="AL35" s="254"/>
      <c r="AM35" s="254"/>
      <c r="AN35" s="246"/>
    </row>
    <row r="36" spans="2:40" ht="13.5" customHeight="1" x14ac:dyDescent="0.15">
      <c r="B36" s="255" t="s">
        <v>754</v>
      </c>
      <c r="C36" s="242">
        <v>10.4</v>
      </c>
      <c r="D36" s="242">
        <v>250.8000000000001</v>
      </c>
      <c r="E36" s="242">
        <v>261.2000000000001</v>
      </c>
      <c r="F36" s="461"/>
      <c r="G36" s="452"/>
      <c r="H36" s="452"/>
      <c r="I36" s="243"/>
      <c r="J36" s="243"/>
      <c r="K36" s="243"/>
      <c r="L36" s="244"/>
      <c r="M36" s="245"/>
      <c r="N36" s="246"/>
      <c r="O36" s="243"/>
      <c r="P36" s="244"/>
      <c r="Q36" s="244"/>
      <c r="R36" s="244"/>
      <c r="S36" s="244"/>
      <c r="T36" s="247"/>
      <c r="U36" s="247"/>
      <c r="V36" s="247"/>
      <c r="W36" s="247"/>
      <c r="X36" s="247"/>
      <c r="Y36" s="247"/>
      <c r="Z36" s="247"/>
      <c r="AA36" s="248"/>
      <c r="AB36" s="249"/>
      <c r="AC36" s="250"/>
      <c r="AD36" s="251"/>
      <c r="AE36" s="247"/>
      <c r="AF36" s="247"/>
      <c r="AG36" s="248"/>
      <c r="AH36" s="249"/>
      <c r="AI36" s="245"/>
      <c r="AJ36" s="246"/>
      <c r="AK36" s="253"/>
      <c r="AL36" s="254"/>
      <c r="AM36" s="254"/>
      <c r="AN36" s="246"/>
    </row>
    <row r="37" spans="2:40" ht="13.5" customHeight="1" x14ac:dyDescent="0.15">
      <c r="B37" s="255" t="s">
        <v>755</v>
      </c>
      <c r="C37" s="242">
        <v>10.4</v>
      </c>
      <c r="D37" s="242">
        <v>261.2000000000001</v>
      </c>
      <c r="E37" s="242">
        <v>271.60000000000008</v>
      </c>
      <c r="F37" s="461"/>
      <c r="G37" s="452"/>
      <c r="H37" s="452"/>
      <c r="I37" s="243"/>
      <c r="J37" s="243"/>
      <c r="K37" s="243" t="s">
        <v>729</v>
      </c>
      <c r="L37" s="244"/>
      <c r="M37" s="245"/>
      <c r="N37" s="246"/>
      <c r="O37" s="243"/>
      <c r="P37" s="244"/>
      <c r="Q37" s="244"/>
      <c r="R37" s="244"/>
      <c r="S37" s="244"/>
      <c r="T37" s="247"/>
      <c r="U37" s="247"/>
      <c r="V37" s="247"/>
      <c r="W37" s="247"/>
      <c r="X37" s="247"/>
      <c r="Y37" s="247"/>
      <c r="Z37" s="247"/>
      <c r="AA37" s="248"/>
      <c r="AB37" s="249"/>
      <c r="AC37" s="250"/>
      <c r="AD37" s="251"/>
      <c r="AE37" s="247"/>
      <c r="AF37" s="247"/>
      <c r="AG37" s="248"/>
      <c r="AH37" s="249"/>
      <c r="AI37" s="245"/>
      <c r="AJ37" s="246"/>
      <c r="AK37" s="253"/>
      <c r="AL37" s="254"/>
      <c r="AM37" s="254"/>
      <c r="AN37" s="246"/>
    </row>
    <row r="38" spans="2:40" ht="13.5" customHeight="1" x14ac:dyDescent="0.15">
      <c r="B38" s="255" t="s">
        <v>756</v>
      </c>
      <c r="C38" s="242">
        <v>10.4</v>
      </c>
      <c r="D38" s="242">
        <v>271.60000000000008</v>
      </c>
      <c r="E38" s="242">
        <v>282.00000000000006</v>
      </c>
      <c r="F38" s="451"/>
      <c r="G38" s="452"/>
      <c r="H38" s="452"/>
      <c r="I38" s="243"/>
      <c r="J38" s="243"/>
      <c r="K38" s="243" t="s">
        <v>729</v>
      </c>
      <c r="L38" s="244"/>
      <c r="M38" s="245"/>
      <c r="N38" s="246"/>
      <c r="O38" s="243"/>
      <c r="P38" s="244"/>
      <c r="Q38" s="244"/>
      <c r="R38" s="244"/>
      <c r="S38" s="244"/>
      <c r="T38" s="247"/>
      <c r="U38" s="247"/>
      <c r="V38" s="247"/>
      <c r="W38" s="247"/>
      <c r="X38" s="247"/>
      <c r="Y38" s="247"/>
      <c r="Z38" s="247"/>
      <c r="AA38" s="248"/>
      <c r="AB38" s="249"/>
      <c r="AC38" s="250"/>
      <c r="AD38" s="251"/>
      <c r="AE38" s="247"/>
      <c r="AF38" s="247"/>
      <c r="AG38" s="248"/>
      <c r="AH38" s="249"/>
      <c r="AI38" s="245"/>
      <c r="AJ38" s="246"/>
      <c r="AK38" s="253"/>
      <c r="AL38" s="254"/>
      <c r="AM38" s="254"/>
      <c r="AN38" s="246"/>
    </row>
    <row r="39" spans="2:40" ht="13.5" customHeight="1" x14ac:dyDescent="0.15">
      <c r="B39" s="255" t="s">
        <v>757</v>
      </c>
      <c r="C39" s="242">
        <v>10.4</v>
      </c>
      <c r="D39" s="242">
        <v>282.00000000000006</v>
      </c>
      <c r="E39" s="242">
        <v>292.40000000000003</v>
      </c>
      <c r="F39" s="451"/>
      <c r="G39" s="452"/>
      <c r="H39" s="452"/>
      <c r="I39" s="243"/>
      <c r="J39" s="243"/>
      <c r="K39" s="243" t="s">
        <v>729</v>
      </c>
      <c r="L39" s="244"/>
      <c r="M39" s="245"/>
      <c r="N39" s="246"/>
      <c r="O39" s="243"/>
      <c r="P39" s="244"/>
      <c r="Q39" s="244"/>
      <c r="R39" s="244"/>
      <c r="S39" s="244"/>
      <c r="T39" s="247"/>
      <c r="U39" s="247"/>
      <c r="V39" s="247"/>
      <c r="W39" s="247"/>
      <c r="X39" s="247"/>
      <c r="Y39" s="247"/>
      <c r="Z39" s="247"/>
      <c r="AA39" s="248"/>
      <c r="AB39" s="249"/>
      <c r="AC39" s="250"/>
      <c r="AD39" s="251"/>
      <c r="AE39" s="247"/>
      <c r="AF39" s="247"/>
      <c r="AG39" s="248"/>
      <c r="AH39" s="249"/>
      <c r="AI39" s="245"/>
      <c r="AJ39" s="246"/>
      <c r="AK39" s="253"/>
      <c r="AL39" s="254"/>
      <c r="AM39" s="254"/>
      <c r="AN39" s="246"/>
    </row>
    <row r="40" spans="2:40" ht="13.5" customHeight="1" x14ac:dyDescent="0.15">
      <c r="B40" s="255" t="s">
        <v>758</v>
      </c>
      <c r="C40" s="242">
        <v>10.3</v>
      </c>
      <c r="D40" s="242">
        <v>292.40000000000003</v>
      </c>
      <c r="E40" s="242">
        <v>302.70000000000005</v>
      </c>
      <c r="F40" s="451"/>
      <c r="G40" s="452"/>
      <c r="H40" s="452"/>
      <c r="I40" s="243"/>
      <c r="J40" s="243"/>
      <c r="K40" s="243" t="s">
        <v>729</v>
      </c>
      <c r="L40" s="244"/>
      <c r="M40" s="245"/>
      <c r="N40" s="246"/>
      <c r="O40" s="243"/>
      <c r="P40" s="244"/>
      <c r="Q40" s="244"/>
      <c r="R40" s="244"/>
      <c r="S40" s="244"/>
      <c r="T40" s="247"/>
      <c r="U40" s="247"/>
      <c r="V40" s="247"/>
      <c r="W40" s="247"/>
      <c r="X40" s="247"/>
      <c r="Y40" s="247"/>
      <c r="Z40" s="247"/>
      <c r="AA40" s="248"/>
      <c r="AB40" s="249"/>
      <c r="AC40" s="250"/>
      <c r="AD40" s="251"/>
      <c r="AE40" s="247"/>
      <c r="AF40" s="247"/>
      <c r="AG40" s="248"/>
      <c r="AH40" s="249"/>
      <c r="AI40" s="245"/>
      <c r="AJ40" s="246"/>
      <c r="AK40" s="253"/>
      <c r="AL40" s="254"/>
      <c r="AM40" s="254"/>
      <c r="AN40" s="246"/>
    </row>
    <row r="41" spans="2:40" ht="13.5" customHeight="1" x14ac:dyDescent="0.15">
      <c r="B41" s="255" t="s">
        <v>759</v>
      </c>
      <c r="C41" s="242">
        <v>10.4</v>
      </c>
      <c r="D41" s="242">
        <v>302.70000000000005</v>
      </c>
      <c r="E41" s="242">
        <v>313.10000000000002</v>
      </c>
      <c r="F41" s="451"/>
      <c r="G41" s="452"/>
      <c r="H41" s="452"/>
      <c r="I41" s="243"/>
      <c r="J41" s="243"/>
      <c r="K41" s="243" t="s">
        <v>729</v>
      </c>
      <c r="L41" s="244"/>
      <c r="M41" s="245"/>
      <c r="N41" s="246"/>
      <c r="O41" s="243"/>
      <c r="P41" s="244"/>
      <c r="Q41" s="244"/>
      <c r="R41" s="244"/>
      <c r="S41" s="244"/>
      <c r="T41" s="247"/>
      <c r="U41" s="247"/>
      <c r="V41" s="247"/>
      <c r="W41" s="247"/>
      <c r="X41" s="247"/>
      <c r="Y41" s="247"/>
      <c r="Z41" s="247"/>
      <c r="AA41" s="248"/>
      <c r="AB41" s="249"/>
      <c r="AC41" s="250"/>
      <c r="AD41" s="251"/>
      <c r="AE41" s="247"/>
      <c r="AF41" s="247"/>
      <c r="AG41" s="248"/>
      <c r="AH41" s="249"/>
      <c r="AI41" s="245"/>
      <c r="AJ41" s="246"/>
      <c r="AK41" s="253"/>
      <c r="AL41" s="254"/>
      <c r="AM41" s="254"/>
      <c r="AN41" s="246"/>
    </row>
    <row r="42" spans="2:40" ht="13.5" customHeight="1" x14ac:dyDescent="0.15">
      <c r="B42" s="255" t="s">
        <v>760</v>
      </c>
      <c r="C42" s="242">
        <v>10.5</v>
      </c>
      <c r="D42" s="242">
        <v>313.10000000000002</v>
      </c>
      <c r="E42" s="242">
        <v>323.60000000000002</v>
      </c>
      <c r="F42" s="451"/>
      <c r="G42" s="452"/>
      <c r="H42" s="452"/>
      <c r="I42" s="243"/>
      <c r="J42" s="243"/>
      <c r="K42" s="243" t="s">
        <v>729</v>
      </c>
      <c r="L42" s="244"/>
      <c r="M42" s="453"/>
      <c r="N42" s="454"/>
      <c r="O42" s="243"/>
      <c r="P42" s="244"/>
      <c r="Q42" s="244"/>
      <c r="R42" s="244"/>
      <c r="S42" s="244"/>
      <c r="T42" s="247"/>
      <c r="U42" s="247"/>
      <c r="V42" s="247"/>
      <c r="W42" s="247"/>
      <c r="X42" s="247"/>
      <c r="Y42" s="247"/>
      <c r="Z42" s="247"/>
      <c r="AA42" s="248"/>
      <c r="AB42" s="249"/>
      <c r="AC42" s="455"/>
      <c r="AD42" s="456"/>
      <c r="AE42" s="247"/>
      <c r="AF42" s="247"/>
      <c r="AG42" s="248"/>
      <c r="AH42" s="249"/>
      <c r="AI42" s="451"/>
      <c r="AJ42" s="452"/>
      <c r="AK42" s="465"/>
      <c r="AL42" s="466"/>
      <c r="AM42" s="466"/>
      <c r="AN42" s="454"/>
    </row>
    <row r="43" spans="2:40" ht="13.5" customHeight="1" x14ac:dyDescent="0.15">
      <c r="B43" s="255" t="s">
        <v>761</v>
      </c>
      <c r="C43" s="242">
        <v>10.5</v>
      </c>
      <c r="D43" s="242">
        <v>323.60000000000002</v>
      </c>
      <c r="E43" s="242">
        <v>334.1</v>
      </c>
      <c r="F43" s="451"/>
      <c r="G43" s="452"/>
      <c r="H43" s="452"/>
      <c r="I43" s="243"/>
      <c r="J43" s="243"/>
      <c r="K43" s="243" t="s">
        <v>729</v>
      </c>
      <c r="L43" s="244"/>
      <c r="M43" s="453"/>
      <c r="N43" s="454"/>
      <c r="O43" s="243"/>
      <c r="P43" s="244"/>
      <c r="Q43" s="244"/>
      <c r="R43" s="244"/>
      <c r="S43" s="244"/>
      <c r="T43" s="247"/>
      <c r="U43" s="247"/>
      <c r="V43" s="247"/>
      <c r="W43" s="247"/>
      <c r="X43" s="247"/>
      <c r="Y43" s="247"/>
      <c r="Z43" s="247"/>
      <c r="AA43" s="248"/>
      <c r="AB43" s="249"/>
      <c r="AC43" s="455"/>
      <c r="AD43" s="456"/>
      <c r="AE43" s="247"/>
      <c r="AF43" s="247"/>
      <c r="AG43" s="248"/>
      <c r="AH43" s="249"/>
      <c r="AI43" s="451"/>
      <c r="AJ43" s="452"/>
      <c r="AK43" s="465"/>
      <c r="AL43" s="466"/>
      <c r="AM43" s="466"/>
      <c r="AN43" s="454"/>
    </row>
    <row r="44" spans="2:40" ht="13.5" customHeight="1" x14ac:dyDescent="0.15">
      <c r="B44" s="255" t="s">
        <v>762</v>
      </c>
      <c r="C44" s="242">
        <v>10.5</v>
      </c>
      <c r="D44" s="242">
        <v>334.1</v>
      </c>
      <c r="E44" s="242">
        <v>344.6</v>
      </c>
      <c r="F44" s="451"/>
      <c r="G44" s="452"/>
      <c r="H44" s="452"/>
      <c r="I44" s="243"/>
      <c r="J44" s="243"/>
      <c r="K44" s="243" t="s">
        <v>729</v>
      </c>
      <c r="L44" s="244"/>
      <c r="M44" s="453"/>
      <c r="N44" s="454"/>
      <c r="O44" s="243"/>
      <c r="P44" s="244"/>
      <c r="Q44" s="244"/>
      <c r="R44" s="244"/>
      <c r="S44" s="244"/>
      <c r="T44" s="247"/>
      <c r="U44" s="247"/>
      <c r="V44" s="247"/>
      <c r="W44" s="247"/>
      <c r="X44" s="247"/>
      <c r="Y44" s="247"/>
      <c r="Z44" s="247"/>
      <c r="AA44" s="248"/>
      <c r="AB44" s="249"/>
      <c r="AC44" s="455"/>
      <c r="AD44" s="456"/>
      <c r="AE44" s="247"/>
      <c r="AF44" s="247"/>
      <c r="AG44" s="248"/>
      <c r="AH44" s="249"/>
      <c r="AI44" s="451"/>
      <c r="AJ44" s="452"/>
      <c r="AK44" s="465"/>
      <c r="AL44" s="466"/>
      <c r="AM44" s="466"/>
      <c r="AN44" s="454"/>
    </row>
    <row r="45" spans="2:40" ht="13.5" customHeight="1" x14ac:dyDescent="0.15">
      <c r="B45" s="255" t="s">
        <v>763</v>
      </c>
      <c r="C45" s="242">
        <v>10.5</v>
      </c>
      <c r="D45" s="242">
        <v>344.6</v>
      </c>
      <c r="E45" s="242">
        <v>355.1</v>
      </c>
      <c r="F45" s="461"/>
      <c r="G45" s="452"/>
      <c r="H45" s="452"/>
      <c r="I45" s="243"/>
      <c r="J45" s="243"/>
      <c r="K45" s="243" t="s">
        <v>729</v>
      </c>
      <c r="L45" s="244"/>
      <c r="M45" s="453"/>
      <c r="N45" s="454"/>
      <c r="O45" s="243"/>
      <c r="P45" s="244"/>
      <c r="Q45" s="244"/>
      <c r="R45" s="244"/>
      <c r="S45" s="244"/>
      <c r="T45" s="247"/>
      <c r="U45" s="247"/>
      <c r="V45" s="247"/>
      <c r="W45" s="247"/>
      <c r="X45" s="247"/>
      <c r="Y45" s="247"/>
      <c r="Z45" s="247"/>
      <c r="AA45" s="248"/>
      <c r="AB45" s="249"/>
      <c r="AC45" s="455"/>
      <c r="AD45" s="456"/>
      <c r="AE45" s="247"/>
      <c r="AF45" s="247"/>
      <c r="AG45" s="248"/>
      <c r="AH45" s="249"/>
      <c r="AI45" s="451"/>
      <c r="AJ45" s="452"/>
      <c r="AK45" s="465"/>
      <c r="AL45" s="466"/>
      <c r="AM45" s="466"/>
      <c r="AN45" s="454"/>
    </row>
    <row r="46" spans="2:40" ht="13.5" customHeight="1" x14ac:dyDescent="0.15">
      <c r="B46" s="255" t="s">
        <v>764</v>
      </c>
      <c r="C46" s="242">
        <v>10.5</v>
      </c>
      <c r="D46" s="242">
        <v>355.1</v>
      </c>
      <c r="E46" s="242">
        <v>365.6</v>
      </c>
      <c r="F46" s="451"/>
      <c r="G46" s="452"/>
      <c r="H46" s="452"/>
      <c r="I46" s="243"/>
      <c r="J46" s="243"/>
      <c r="K46" s="243" t="s">
        <v>729</v>
      </c>
      <c r="L46" s="244"/>
      <c r="M46" s="453"/>
      <c r="N46" s="454"/>
      <c r="O46" s="243"/>
      <c r="P46" s="244"/>
      <c r="Q46" s="244"/>
      <c r="R46" s="244"/>
      <c r="S46" s="244"/>
      <c r="T46" s="247"/>
      <c r="U46" s="247"/>
      <c r="V46" s="247"/>
      <c r="W46" s="247"/>
      <c r="X46" s="247"/>
      <c r="Y46" s="247"/>
      <c r="Z46" s="247"/>
      <c r="AA46" s="248"/>
      <c r="AB46" s="249"/>
      <c r="AC46" s="455"/>
      <c r="AD46" s="456"/>
      <c r="AE46" s="247"/>
      <c r="AF46" s="247"/>
      <c r="AG46" s="248"/>
      <c r="AH46" s="249"/>
      <c r="AI46" s="451"/>
      <c r="AJ46" s="452"/>
      <c r="AK46" s="465"/>
      <c r="AL46" s="466"/>
      <c r="AM46" s="466"/>
      <c r="AN46" s="454"/>
    </row>
    <row r="47" spans="2:40" ht="13.5" customHeight="1" x14ac:dyDescent="0.15">
      <c r="B47" s="255" t="s">
        <v>765</v>
      </c>
      <c r="C47" s="242">
        <v>10.5</v>
      </c>
      <c r="D47" s="242">
        <v>365.6</v>
      </c>
      <c r="E47" s="242">
        <v>376.1</v>
      </c>
      <c r="F47" s="451"/>
      <c r="G47" s="452"/>
      <c r="H47" s="452"/>
      <c r="I47" s="243"/>
      <c r="J47" s="243"/>
      <c r="K47" s="243" t="s">
        <v>729</v>
      </c>
      <c r="L47" s="244"/>
      <c r="M47" s="453"/>
      <c r="N47" s="454"/>
      <c r="O47" s="243"/>
      <c r="P47" s="244"/>
      <c r="Q47" s="244"/>
      <c r="R47" s="244"/>
      <c r="S47" s="244"/>
      <c r="T47" s="247"/>
      <c r="U47" s="247"/>
      <c r="V47" s="247"/>
      <c r="W47" s="247"/>
      <c r="X47" s="247"/>
      <c r="Y47" s="247"/>
      <c r="Z47" s="247"/>
      <c r="AA47" s="248"/>
      <c r="AB47" s="249"/>
      <c r="AC47" s="455"/>
      <c r="AD47" s="456"/>
      <c r="AE47" s="247"/>
      <c r="AF47" s="247"/>
      <c r="AG47" s="248"/>
      <c r="AH47" s="249"/>
      <c r="AI47" s="451"/>
      <c r="AJ47" s="452"/>
      <c r="AK47" s="465"/>
      <c r="AL47" s="466"/>
      <c r="AM47" s="466"/>
      <c r="AN47" s="454"/>
    </row>
    <row r="48" spans="2:40" ht="13.5" customHeight="1" x14ac:dyDescent="0.15">
      <c r="B48" s="255" t="s">
        <v>766</v>
      </c>
      <c r="C48" s="242">
        <v>10.5</v>
      </c>
      <c r="D48" s="242">
        <v>376.1</v>
      </c>
      <c r="E48" s="242">
        <v>386.6</v>
      </c>
      <c r="F48" s="451"/>
      <c r="G48" s="452"/>
      <c r="H48" s="452"/>
      <c r="I48" s="243"/>
      <c r="J48" s="243"/>
      <c r="K48" s="243" t="s">
        <v>729</v>
      </c>
      <c r="L48" s="244"/>
      <c r="M48" s="453"/>
      <c r="N48" s="454"/>
      <c r="O48" s="243"/>
      <c r="P48" s="244"/>
      <c r="Q48" s="244"/>
      <c r="R48" s="244"/>
      <c r="S48" s="244"/>
      <c r="T48" s="247"/>
      <c r="U48" s="247"/>
      <c r="V48" s="247"/>
      <c r="W48" s="247"/>
      <c r="X48" s="247"/>
      <c r="Y48" s="247"/>
      <c r="Z48" s="247"/>
      <c r="AA48" s="248"/>
      <c r="AB48" s="249"/>
      <c r="AC48" s="455"/>
      <c r="AD48" s="456"/>
      <c r="AE48" s="247"/>
      <c r="AF48" s="247"/>
      <c r="AG48" s="248"/>
      <c r="AH48" s="249"/>
      <c r="AI48" s="451"/>
      <c r="AJ48" s="452"/>
      <c r="AK48" s="465"/>
      <c r="AL48" s="466"/>
      <c r="AM48" s="466"/>
      <c r="AN48" s="454"/>
    </row>
    <row r="49" spans="2:40" ht="13.5" customHeight="1" x14ac:dyDescent="0.15">
      <c r="B49" s="255" t="s">
        <v>767</v>
      </c>
      <c r="C49" s="242">
        <v>10.4</v>
      </c>
      <c r="D49" s="242">
        <v>386.6</v>
      </c>
      <c r="E49" s="242">
        <v>397</v>
      </c>
      <c r="F49" s="451"/>
      <c r="G49" s="452"/>
      <c r="H49" s="452"/>
      <c r="I49" s="243"/>
      <c r="J49" s="243"/>
      <c r="K49" s="243" t="s">
        <v>729</v>
      </c>
      <c r="L49" s="244"/>
      <c r="M49" s="453"/>
      <c r="N49" s="454"/>
      <c r="O49" s="243"/>
      <c r="P49" s="243"/>
      <c r="Q49" s="244"/>
      <c r="R49" s="244"/>
      <c r="S49" s="243"/>
      <c r="T49" s="241"/>
      <c r="U49" s="243"/>
      <c r="V49" s="241"/>
      <c r="W49" s="247"/>
      <c r="X49" s="247"/>
      <c r="Y49" s="247"/>
      <c r="Z49" s="247"/>
      <c r="AA49" s="248"/>
      <c r="AB49" s="249"/>
      <c r="AC49" s="455"/>
      <c r="AD49" s="456"/>
      <c r="AE49" s="247"/>
      <c r="AF49" s="247"/>
      <c r="AG49" s="248"/>
      <c r="AH49" s="249"/>
      <c r="AI49" s="451"/>
      <c r="AJ49" s="452"/>
      <c r="AK49" s="465"/>
      <c r="AL49" s="466"/>
      <c r="AM49" s="466"/>
      <c r="AN49" s="454"/>
    </row>
    <row r="50" spans="2:40" ht="13.5" customHeight="1" x14ac:dyDescent="0.15">
      <c r="B50" s="255" t="s">
        <v>768</v>
      </c>
      <c r="C50" s="242">
        <v>10.5</v>
      </c>
      <c r="D50" s="242">
        <v>397</v>
      </c>
      <c r="E50" s="242">
        <v>407.5</v>
      </c>
      <c r="F50" s="451"/>
      <c r="G50" s="452"/>
      <c r="H50" s="452"/>
      <c r="I50" s="243"/>
      <c r="J50" s="243"/>
      <c r="K50" s="243" t="s">
        <v>729</v>
      </c>
      <c r="L50" s="244"/>
      <c r="M50" s="453"/>
      <c r="N50" s="454"/>
      <c r="O50" s="243"/>
      <c r="P50" s="244"/>
      <c r="Q50" s="244"/>
      <c r="R50" s="244"/>
      <c r="S50" s="244"/>
      <c r="T50" s="247"/>
      <c r="U50" s="247"/>
      <c r="V50" s="247"/>
      <c r="W50" s="247"/>
      <c r="X50" s="247"/>
      <c r="Y50" s="247"/>
      <c r="Z50" s="247"/>
      <c r="AA50" s="248"/>
      <c r="AB50" s="249"/>
      <c r="AC50" s="455"/>
      <c r="AD50" s="456"/>
      <c r="AE50" s="247"/>
      <c r="AF50" s="247"/>
      <c r="AG50" s="248"/>
      <c r="AH50" s="249"/>
      <c r="AI50" s="451"/>
      <c r="AJ50" s="452"/>
      <c r="AK50" s="465"/>
      <c r="AL50" s="466"/>
      <c r="AM50" s="466"/>
      <c r="AN50" s="454"/>
    </row>
    <row r="51" spans="2:40" ht="13.5" customHeight="1" x14ac:dyDescent="0.15">
      <c r="B51" s="255" t="s">
        <v>769</v>
      </c>
      <c r="C51" s="242">
        <v>8.5</v>
      </c>
      <c r="D51" s="242">
        <v>407.5</v>
      </c>
      <c r="E51" s="242">
        <v>416</v>
      </c>
      <c r="F51" s="451"/>
      <c r="G51" s="452"/>
      <c r="H51" s="452"/>
      <c r="I51" s="243"/>
      <c r="J51" s="243"/>
      <c r="K51" s="243" t="s">
        <v>729</v>
      </c>
      <c r="L51" s="244"/>
      <c r="M51" s="453"/>
      <c r="N51" s="454"/>
      <c r="O51" s="243"/>
      <c r="P51" s="244"/>
      <c r="Q51" s="244"/>
      <c r="R51" s="244"/>
      <c r="S51" s="244"/>
      <c r="T51" s="247"/>
      <c r="U51" s="247"/>
      <c r="V51" s="247"/>
      <c r="W51" s="247"/>
      <c r="X51" s="247"/>
      <c r="Y51" s="247"/>
      <c r="Z51" s="247"/>
      <c r="AA51" s="248"/>
      <c r="AB51" s="249"/>
      <c r="AC51" s="455"/>
      <c r="AD51" s="456"/>
      <c r="AE51" s="247"/>
      <c r="AF51" s="247"/>
      <c r="AG51" s="248"/>
      <c r="AH51" s="249"/>
      <c r="AI51" s="451"/>
      <c r="AJ51" s="452"/>
      <c r="AK51" s="465"/>
      <c r="AL51" s="466"/>
      <c r="AM51" s="466"/>
      <c r="AN51" s="454"/>
    </row>
    <row r="52" spans="2:40" ht="13.5" customHeight="1" x14ac:dyDescent="0.15">
      <c r="B52" s="255" t="s">
        <v>770</v>
      </c>
      <c r="C52" s="242">
        <v>6</v>
      </c>
      <c r="D52" s="242">
        <v>416</v>
      </c>
      <c r="E52" s="242">
        <v>422</v>
      </c>
      <c r="F52" s="451"/>
      <c r="G52" s="452"/>
      <c r="H52" s="452"/>
      <c r="I52" s="243"/>
      <c r="J52" s="243"/>
      <c r="K52" s="243" t="s">
        <v>729</v>
      </c>
      <c r="L52" s="244"/>
      <c r="M52" s="453"/>
      <c r="N52" s="454"/>
      <c r="O52" s="243"/>
      <c r="P52" s="244"/>
      <c r="Q52" s="244"/>
      <c r="R52" s="244"/>
      <c r="S52" s="244"/>
      <c r="T52" s="247"/>
      <c r="U52" s="247"/>
      <c r="V52" s="247"/>
      <c r="W52" s="247"/>
      <c r="X52" s="247"/>
      <c r="Y52" s="247"/>
      <c r="Z52" s="247"/>
      <c r="AA52" s="248"/>
      <c r="AB52" s="249"/>
      <c r="AC52" s="455"/>
      <c r="AD52" s="456"/>
      <c r="AE52" s="247"/>
      <c r="AF52" s="247"/>
      <c r="AG52" s="248"/>
      <c r="AH52" s="249"/>
      <c r="AI52" s="451"/>
      <c r="AJ52" s="452"/>
      <c r="AK52" s="465"/>
      <c r="AL52" s="466"/>
      <c r="AM52" s="466"/>
      <c r="AN52" s="454"/>
    </row>
    <row r="53" spans="2:40" ht="13.5" customHeight="1" x14ac:dyDescent="0.15">
      <c r="B53" s="255" t="s">
        <v>120</v>
      </c>
      <c r="C53" s="242">
        <v>0</v>
      </c>
      <c r="D53" s="242">
        <v>422</v>
      </c>
      <c r="E53" s="242">
        <v>422</v>
      </c>
      <c r="F53" s="461" t="s">
        <v>727</v>
      </c>
      <c r="G53" s="452"/>
      <c r="H53" s="452"/>
      <c r="I53" s="243"/>
      <c r="J53" s="243"/>
      <c r="K53" s="243"/>
      <c r="L53" s="244"/>
      <c r="M53" s="453"/>
      <c r="N53" s="454"/>
      <c r="O53" s="243"/>
      <c r="P53" s="244"/>
      <c r="Q53" s="244"/>
      <c r="R53" s="244"/>
      <c r="S53" s="244"/>
      <c r="T53" s="247"/>
      <c r="U53" s="247"/>
      <c r="V53" s="247"/>
      <c r="W53" s="247"/>
      <c r="X53" s="247"/>
      <c r="Y53" s="247"/>
      <c r="Z53" s="247"/>
      <c r="AA53" s="248"/>
      <c r="AB53" s="249"/>
      <c r="AC53" s="455"/>
      <c r="AD53" s="456"/>
      <c r="AE53" s="247"/>
      <c r="AF53" s="247"/>
      <c r="AG53" s="248"/>
      <c r="AH53" s="249"/>
      <c r="AI53" s="451"/>
      <c r="AJ53" s="452"/>
      <c r="AK53" s="465"/>
      <c r="AL53" s="466"/>
      <c r="AM53" s="466"/>
      <c r="AN53" s="454"/>
    </row>
    <row r="54" spans="2:40" ht="13.5" customHeight="1" x14ac:dyDescent="0.15">
      <c r="B54" s="1" t="s">
        <v>513</v>
      </c>
    </row>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row r="65" ht="13.5" customHeight="1" x14ac:dyDescent="0.15"/>
    <row r="66" ht="13.5" customHeight="1" x14ac:dyDescent="0.15"/>
    <row r="67" ht="13.5" customHeight="1" x14ac:dyDescent="0.15"/>
  </sheetData>
  <mergeCells count="223">
    <mergeCell ref="F52:H52"/>
    <mergeCell ref="M52:N52"/>
    <mergeCell ref="AC52:AD52"/>
    <mergeCell ref="AI52:AJ52"/>
    <mergeCell ref="AK52:AN52"/>
    <mergeCell ref="F53:H53"/>
    <mergeCell ref="M53:N53"/>
    <mergeCell ref="AC53:AD53"/>
    <mergeCell ref="AI53:AJ53"/>
    <mergeCell ref="AK53:AN53"/>
    <mergeCell ref="F50:H50"/>
    <mergeCell ref="M50:N50"/>
    <mergeCell ref="AC50:AD50"/>
    <mergeCell ref="AI50:AJ50"/>
    <mergeCell ref="AK50:AN50"/>
    <mergeCell ref="F51:H51"/>
    <mergeCell ref="M51:N51"/>
    <mergeCell ref="AC51:AD51"/>
    <mergeCell ref="AI51:AJ51"/>
    <mergeCell ref="AK51:AN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F36:H36"/>
    <mergeCell ref="F37:H37"/>
    <mergeCell ref="F38:H38"/>
    <mergeCell ref="F39:H39"/>
    <mergeCell ref="F40:H40"/>
    <mergeCell ref="F41:H41"/>
    <mergeCell ref="F30:H30"/>
    <mergeCell ref="F31:H31"/>
    <mergeCell ref="F32:H32"/>
    <mergeCell ref="F33:H33"/>
    <mergeCell ref="F34:H34"/>
    <mergeCell ref="F35:H35"/>
    <mergeCell ref="F28:H28"/>
    <mergeCell ref="M28:N28"/>
    <mergeCell ref="AC28:AD28"/>
    <mergeCell ref="AI28:AJ28"/>
    <mergeCell ref="AK28:AN28"/>
    <mergeCell ref="F29:H29"/>
    <mergeCell ref="M29:N29"/>
    <mergeCell ref="AC29:AD29"/>
    <mergeCell ref="AI29:AJ29"/>
    <mergeCell ref="AK29:AN29"/>
    <mergeCell ref="F26:H26"/>
    <mergeCell ref="M26:N26"/>
    <mergeCell ref="AC26:AD26"/>
    <mergeCell ref="AI26:AJ26"/>
    <mergeCell ref="AK26:AN26"/>
    <mergeCell ref="F27:H27"/>
    <mergeCell ref="M27:N27"/>
    <mergeCell ref="AC27:AD27"/>
    <mergeCell ref="AI27:AJ27"/>
    <mergeCell ref="AK27:AN27"/>
    <mergeCell ref="F24:H24"/>
    <mergeCell ref="M24:N24"/>
    <mergeCell ref="AC24:AD24"/>
    <mergeCell ref="AI24:AJ24"/>
    <mergeCell ref="AK24:AN24"/>
    <mergeCell ref="F25:H25"/>
    <mergeCell ref="M25:N25"/>
    <mergeCell ref="AC25:AD25"/>
    <mergeCell ref="AI25:AJ25"/>
    <mergeCell ref="AK25:AN25"/>
    <mergeCell ref="F22:H22"/>
    <mergeCell ref="M22:N22"/>
    <mergeCell ref="AC22:AD22"/>
    <mergeCell ref="AI22:AJ22"/>
    <mergeCell ref="AK22:AN22"/>
    <mergeCell ref="F23:H23"/>
    <mergeCell ref="M23:N23"/>
    <mergeCell ref="AC23:AD23"/>
    <mergeCell ref="AI23:AJ23"/>
    <mergeCell ref="AK23:AN23"/>
    <mergeCell ref="F20:H20"/>
    <mergeCell ref="M20:N20"/>
    <mergeCell ref="AC20:AD20"/>
    <mergeCell ref="AI20:AJ20"/>
    <mergeCell ref="AK20:AN20"/>
    <mergeCell ref="F21:H21"/>
    <mergeCell ref="M21:N21"/>
    <mergeCell ref="AC21:AD21"/>
    <mergeCell ref="AI21:AJ21"/>
    <mergeCell ref="AK21:AN21"/>
    <mergeCell ref="F18:H18"/>
    <mergeCell ref="M18:N18"/>
    <mergeCell ref="AC18:AD18"/>
    <mergeCell ref="AI18:AJ18"/>
    <mergeCell ref="AK18:AN18"/>
    <mergeCell ref="F19:H19"/>
    <mergeCell ref="M19:N19"/>
    <mergeCell ref="AC19:AD19"/>
    <mergeCell ref="AI19:AJ19"/>
    <mergeCell ref="AK19:AN19"/>
    <mergeCell ref="F16:H16"/>
    <mergeCell ref="M16:N16"/>
    <mergeCell ref="AC16:AD16"/>
    <mergeCell ref="AI16:AJ16"/>
    <mergeCell ref="AK16:AN16"/>
    <mergeCell ref="F17:H17"/>
    <mergeCell ref="M17:N17"/>
    <mergeCell ref="AC17:AD17"/>
    <mergeCell ref="AI17:AJ17"/>
    <mergeCell ref="AK17:AN17"/>
    <mergeCell ref="F14:H14"/>
    <mergeCell ref="M14:N14"/>
    <mergeCell ref="AC14:AD14"/>
    <mergeCell ref="AI14:AJ14"/>
    <mergeCell ref="AK14:AN14"/>
    <mergeCell ref="F15:H15"/>
    <mergeCell ref="M15:N15"/>
    <mergeCell ref="AC15:AD15"/>
    <mergeCell ref="AI15:AJ15"/>
    <mergeCell ref="AK15:AN15"/>
    <mergeCell ref="F12:H12"/>
    <mergeCell ref="M12:N12"/>
    <mergeCell ref="AC12:AD12"/>
    <mergeCell ref="AI12:AJ12"/>
    <mergeCell ref="AK12:AN12"/>
    <mergeCell ref="F13:H13"/>
    <mergeCell ref="M13:N13"/>
    <mergeCell ref="AC13:AD13"/>
    <mergeCell ref="AI13:AJ13"/>
    <mergeCell ref="AK13:AN13"/>
    <mergeCell ref="AK10:AN10"/>
    <mergeCell ref="F11:H11"/>
    <mergeCell ref="M11:N11"/>
    <mergeCell ref="AC11:AD11"/>
    <mergeCell ref="AI11:AJ11"/>
    <mergeCell ref="AK11:AN11"/>
    <mergeCell ref="AG8:AG9"/>
    <mergeCell ref="AH8:AH9"/>
    <mergeCell ref="AI8:AJ9"/>
    <mergeCell ref="F10:H10"/>
    <mergeCell ref="M10:N10"/>
    <mergeCell ref="AC10:AD10"/>
    <mergeCell ref="AI10:AJ10"/>
    <mergeCell ref="Y8:Y9"/>
    <mergeCell ref="Z8:Z9"/>
    <mergeCell ref="AA8:AA9"/>
    <mergeCell ref="AB8:AB9"/>
    <mergeCell ref="AE8:AE9"/>
    <mergeCell ref="AF8:AF9"/>
    <mergeCell ref="S8:S9"/>
    <mergeCell ref="T8:T9"/>
    <mergeCell ref="U8:U9"/>
    <mergeCell ref="V8:V9"/>
    <mergeCell ref="W8:W9"/>
    <mergeCell ref="AE6:AJ7"/>
    <mergeCell ref="AK6:AN9"/>
    <mergeCell ref="O7:Q7"/>
    <mergeCell ref="S7:T7"/>
    <mergeCell ref="U7:X7"/>
    <mergeCell ref="Y7:AB7"/>
    <mergeCell ref="AC7:AD9"/>
    <mergeCell ref="P8:P9"/>
    <mergeCell ref="Q8:Q9"/>
    <mergeCell ref="R8:R9"/>
    <mergeCell ref="B6:B9"/>
    <mergeCell ref="C6:C8"/>
    <mergeCell ref="D6:E7"/>
    <mergeCell ref="F6:J7"/>
    <mergeCell ref="K6:N7"/>
    <mergeCell ref="O6:AD6"/>
    <mergeCell ref="F8:H9"/>
    <mergeCell ref="X8:X9"/>
    <mergeCell ref="I8:I9"/>
    <mergeCell ref="J8:J9"/>
    <mergeCell ref="K8:K9"/>
    <mergeCell ref="L8:L9"/>
    <mergeCell ref="M8:N9"/>
    <mergeCell ref="O8:O9"/>
    <mergeCell ref="B3:AN3"/>
    <mergeCell ref="B4:D4"/>
    <mergeCell ref="E4:I4"/>
    <mergeCell ref="J4:L4"/>
    <mergeCell ref="M4:R4"/>
    <mergeCell ref="S4:X5"/>
    <mergeCell ref="Y4:AD5"/>
    <mergeCell ref="AE4:AH5"/>
    <mergeCell ref="AI4:AN5"/>
    <mergeCell ref="B5:D5"/>
    <mergeCell ref="E5:I5"/>
    <mergeCell ref="J5:L5"/>
    <mergeCell ref="M5:R5"/>
  </mergeCells>
  <phoneticPr fontId="11"/>
  <dataValidations count="1">
    <dataValidation type="list" allowBlank="1" showInputMessage="1" showErrorMessage="1" sqref="AH11 U23 U49 AB23 AE13 AF12:AG12 K10:L53" xr:uid="{40167523-DB0D-4DF1-B4F7-56AD7D6E65E7}">
      <formula1>"　,○"</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C356-F689-4081-BAB5-89AB95EFFFE4}">
  <sheetPr codeName="Sheet3"/>
  <dimension ref="B2:AI44"/>
  <sheetViews>
    <sheetView showGridLines="0" showZeros="0" view="pageBreakPreview" zoomScaleNormal="70" zoomScaleSheetLayoutView="100" workbookViewId="0">
      <selection activeCell="B3" sqref="B3:AI3"/>
    </sheetView>
  </sheetViews>
  <sheetFormatPr defaultColWidth="9" defaultRowHeight="12" x14ac:dyDescent="0.15"/>
  <cols>
    <col min="1" max="1" width="1.625" style="15" customWidth="1"/>
    <col min="2" max="35" width="4.125" style="15" customWidth="1"/>
    <col min="36" max="36" width="1.25" style="15" customWidth="1"/>
    <col min="37" max="16384" width="9" style="15"/>
  </cols>
  <sheetData>
    <row r="2" spans="2:35" ht="8.25" customHeight="1" x14ac:dyDescent="0.15"/>
    <row r="3" spans="2:35" s="256" customFormat="1" ht="24.95" customHeight="1" x14ac:dyDescent="0.15">
      <c r="B3" s="467" t="s">
        <v>771</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68" t="s">
        <v>347</v>
      </c>
      <c r="C4" s="469"/>
      <c r="D4" s="470"/>
      <c r="E4" s="471" t="str">
        <f>'様式A-1'!D3</f>
        <v>(ﾕｽﾞﾘﾊﾄﾝﾈﾙ)</v>
      </c>
      <c r="F4" s="472"/>
      <c r="G4" s="472"/>
      <c r="H4" s="472"/>
      <c r="I4" s="473"/>
      <c r="J4" s="474" t="s">
        <v>348</v>
      </c>
      <c r="K4" s="474"/>
      <c r="L4" s="474"/>
      <c r="M4" s="475" t="str">
        <f>'様式A-1'!J3</f>
        <v>国道489号</v>
      </c>
      <c r="N4" s="475"/>
      <c r="O4" s="475"/>
      <c r="P4" s="475"/>
      <c r="Q4" s="475"/>
      <c r="R4" s="475"/>
      <c r="S4" s="476" t="s">
        <v>592</v>
      </c>
      <c r="T4" s="477"/>
      <c r="U4" s="477"/>
      <c r="V4" s="478"/>
      <c r="W4" s="482" t="str">
        <f>'様式A-1'!K5</f>
        <v>大日本ダイヤコンサルタント株式会社
斉藤 寿英</v>
      </c>
      <c r="X4" s="483"/>
      <c r="Y4" s="483"/>
      <c r="Z4" s="483"/>
      <c r="AA4" s="483"/>
      <c r="AB4" s="484"/>
      <c r="AC4" s="488" t="s">
        <v>772</v>
      </c>
      <c r="AD4" s="489"/>
      <c r="AE4" s="490"/>
      <c r="AF4" s="494">
        <f>'様式A-1'!R5</f>
        <v>45747</v>
      </c>
      <c r="AG4" s="495"/>
      <c r="AH4" s="495"/>
      <c r="AI4" s="496"/>
    </row>
    <row r="5" spans="2:35" ht="20.100000000000001" customHeight="1" x14ac:dyDescent="0.15">
      <c r="B5" s="500" t="s">
        <v>350</v>
      </c>
      <c r="C5" s="501"/>
      <c r="D5" s="502"/>
      <c r="E5" s="507" t="str">
        <f>'様式A-1'!D4</f>
        <v>ゆずりはトンネル</v>
      </c>
      <c r="F5" s="508"/>
      <c r="G5" s="508"/>
      <c r="H5" s="508"/>
      <c r="I5" s="509"/>
      <c r="J5" s="510" t="s">
        <v>351</v>
      </c>
      <c r="K5" s="510"/>
      <c r="L5" s="510"/>
      <c r="M5" s="475" t="str">
        <f>'様式A-1'!R3</f>
        <v>防府土木建築事務所
山口支所</v>
      </c>
      <c r="N5" s="475"/>
      <c r="O5" s="475"/>
      <c r="P5" s="475"/>
      <c r="Q5" s="475"/>
      <c r="R5" s="475"/>
      <c r="S5" s="479"/>
      <c r="T5" s="480"/>
      <c r="U5" s="480"/>
      <c r="V5" s="481"/>
      <c r="W5" s="485"/>
      <c r="X5" s="486"/>
      <c r="Y5" s="486"/>
      <c r="Z5" s="486"/>
      <c r="AA5" s="486"/>
      <c r="AB5" s="487"/>
      <c r="AC5" s="491"/>
      <c r="AD5" s="492"/>
      <c r="AE5" s="493"/>
      <c r="AF5" s="497"/>
      <c r="AG5" s="498"/>
      <c r="AH5" s="498"/>
      <c r="AI5" s="499"/>
    </row>
    <row r="6" spans="2:35" ht="26.25" customHeight="1" x14ac:dyDescent="0.15">
      <c r="B6" s="503" t="s">
        <v>773</v>
      </c>
      <c r="C6" s="505"/>
      <c r="D6" s="505"/>
      <c r="E6" s="505"/>
      <c r="F6" s="505"/>
      <c r="G6" s="505"/>
      <c r="H6" s="505"/>
      <c r="I6" s="505"/>
      <c r="J6" s="505"/>
      <c r="K6" s="505"/>
      <c r="L6" s="505"/>
      <c r="M6" s="505"/>
      <c r="N6" s="505"/>
      <c r="O6" s="505"/>
      <c r="P6" s="505"/>
      <c r="Q6" s="505"/>
      <c r="R6" s="505"/>
      <c r="S6" s="505"/>
      <c r="T6" s="505"/>
      <c r="U6" s="505"/>
      <c r="V6" s="505"/>
      <c r="W6" s="505"/>
      <c r="X6" s="505"/>
      <c r="Y6" s="505"/>
      <c r="Z6" s="505"/>
      <c r="AA6" s="505"/>
      <c r="AB6" s="505"/>
      <c r="AC6" s="505"/>
      <c r="AD6" s="505"/>
      <c r="AE6" s="505"/>
      <c r="AF6" s="505"/>
      <c r="AG6" s="505"/>
      <c r="AH6" s="505"/>
      <c r="AI6" s="505"/>
    </row>
    <row r="7" spans="2:35" ht="35.450000000000003" customHeight="1" x14ac:dyDescent="0.15">
      <c r="B7" s="504"/>
      <c r="C7" s="506"/>
      <c r="D7" s="506"/>
      <c r="E7" s="506"/>
      <c r="F7" s="506"/>
      <c r="G7" s="506"/>
      <c r="H7" s="506"/>
      <c r="I7" s="506"/>
      <c r="J7" s="506"/>
      <c r="K7" s="506"/>
      <c r="L7" s="506"/>
      <c r="M7" s="506"/>
      <c r="N7" s="506"/>
      <c r="O7" s="506"/>
      <c r="P7" s="506"/>
      <c r="Q7" s="506"/>
      <c r="R7" s="506"/>
      <c r="S7" s="506"/>
      <c r="T7" s="506"/>
      <c r="U7" s="506"/>
      <c r="V7" s="506"/>
      <c r="W7" s="506"/>
      <c r="X7" s="506"/>
      <c r="Y7" s="506"/>
      <c r="Z7" s="506"/>
      <c r="AA7" s="506"/>
      <c r="AB7" s="506"/>
      <c r="AC7" s="506"/>
      <c r="AD7" s="506"/>
      <c r="AE7" s="506"/>
      <c r="AF7" s="506"/>
      <c r="AG7" s="506"/>
      <c r="AH7" s="506"/>
      <c r="AI7" s="506"/>
    </row>
    <row r="8" spans="2:35" ht="35.450000000000003" customHeight="1" x14ac:dyDescent="0.15">
      <c r="B8" s="504"/>
      <c r="C8" s="506"/>
      <c r="D8" s="506"/>
      <c r="E8" s="506"/>
      <c r="F8" s="506"/>
      <c r="G8" s="506"/>
      <c r="H8" s="506"/>
      <c r="I8" s="506"/>
      <c r="J8" s="506"/>
      <c r="K8" s="506"/>
      <c r="L8" s="506"/>
      <c r="M8" s="506"/>
      <c r="N8" s="506"/>
      <c r="O8" s="506"/>
      <c r="P8" s="506"/>
      <c r="Q8" s="506"/>
      <c r="R8" s="506"/>
      <c r="S8" s="506"/>
      <c r="T8" s="506"/>
      <c r="U8" s="506"/>
      <c r="V8" s="506"/>
      <c r="W8" s="506"/>
      <c r="X8" s="506"/>
      <c r="Y8" s="506"/>
      <c r="Z8" s="506"/>
      <c r="AA8" s="506"/>
      <c r="AB8" s="506"/>
      <c r="AC8" s="506"/>
      <c r="AD8" s="506"/>
      <c r="AE8" s="506"/>
      <c r="AF8" s="506"/>
      <c r="AG8" s="506"/>
      <c r="AH8" s="506"/>
      <c r="AI8" s="506"/>
    </row>
    <row r="9" spans="2:35" ht="35.450000000000003" customHeight="1" x14ac:dyDescent="0.15">
      <c r="B9" s="504"/>
      <c r="C9" s="506"/>
      <c r="D9" s="506"/>
      <c r="E9" s="506"/>
      <c r="F9" s="506"/>
      <c r="G9" s="506"/>
      <c r="H9" s="506"/>
      <c r="I9" s="506"/>
      <c r="J9" s="506"/>
      <c r="K9" s="506"/>
      <c r="L9" s="506"/>
      <c r="M9" s="506"/>
      <c r="N9" s="506"/>
      <c r="O9" s="506"/>
      <c r="P9" s="506"/>
      <c r="Q9" s="506"/>
      <c r="R9" s="506"/>
      <c r="S9" s="506"/>
      <c r="T9" s="506"/>
      <c r="U9" s="506"/>
      <c r="V9" s="506"/>
      <c r="W9" s="506"/>
      <c r="X9" s="506"/>
      <c r="Y9" s="506"/>
      <c r="Z9" s="506"/>
      <c r="AA9" s="506"/>
      <c r="AB9" s="506"/>
      <c r="AC9" s="506"/>
      <c r="AD9" s="506"/>
      <c r="AE9" s="506"/>
      <c r="AF9" s="506"/>
      <c r="AG9" s="506"/>
      <c r="AH9" s="506"/>
      <c r="AI9" s="506"/>
    </row>
    <row r="10" spans="2:35" ht="35.450000000000003" customHeight="1" x14ac:dyDescent="0.15">
      <c r="B10" s="504"/>
      <c r="C10" s="506"/>
      <c r="D10" s="506"/>
      <c r="E10" s="506"/>
      <c r="F10" s="506"/>
      <c r="G10" s="506"/>
      <c r="H10" s="506"/>
      <c r="I10" s="506"/>
      <c r="J10" s="506"/>
      <c r="K10" s="506"/>
      <c r="L10" s="506"/>
      <c r="M10" s="506"/>
      <c r="N10" s="506"/>
      <c r="O10" s="506"/>
      <c r="P10" s="506"/>
      <c r="Q10" s="506"/>
      <c r="R10" s="506"/>
      <c r="S10" s="506"/>
      <c r="T10" s="506"/>
      <c r="U10" s="506"/>
      <c r="V10" s="506"/>
      <c r="W10" s="506"/>
      <c r="X10" s="506"/>
      <c r="Y10" s="506"/>
      <c r="Z10" s="506"/>
      <c r="AA10" s="506"/>
      <c r="AB10" s="506"/>
      <c r="AC10" s="506"/>
      <c r="AD10" s="506"/>
      <c r="AE10" s="506"/>
      <c r="AF10" s="506"/>
      <c r="AG10" s="506"/>
      <c r="AH10" s="506"/>
      <c r="AI10" s="506"/>
    </row>
    <row r="11" spans="2:35" ht="35.450000000000003" customHeight="1" x14ac:dyDescent="0.15">
      <c r="B11" s="504"/>
      <c r="C11" s="506"/>
      <c r="D11" s="506"/>
      <c r="E11" s="506"/>
      <c r="F11" s="506"/>
      <c r="G11" s="506"/>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506"/>
      <c r="AF11" s="506"/>
      <c r="AG11" s="506"/>
      <c r="AH11" s="506"/>
      <c r="AI11" s="506"/>
    </row>
    <row r="12" spans="2:35" ht="35.450000000000003" customHeight="1" x14ac:dyDescent="0.15">
      <c r="B12" s="504"/>
      <c r="C12" s="506"/>
      <c r="D12" s="506"/>
      <c r="E12" s="506"/>
      <c r="F12" s="506"/>
      <c r="G12" s="506"/>
      <c r="H12" s="506"/>
      <c r="I12" s="506"/>
      <c r="J12" s="506"/>
      <c r="K12" s="506"/>
      <c r="L12" s="506"/>
      <c r="M12" s="506"/>
      <c r="N12" s="506"/>
      <c r="O12" s="506"/>
      <c r="P12" s="506"/>
      <c r="Q12" s="506"/>
      <c r="R12" s="506"/>
      <c r="S12" s="506"/>
      <c r="T12" s="506"/>
      <c r="U12" s="506"/>
      <c r="V12" s="506"/>
      <c r="W12" s="506"/>
      <c r="X12" s="506"/>
      <c r="Y12" s="506"/>
      <c r="Z12" s="506"/>
      <c r="AA12" s="506"/>
      <c r="AB12" s="506"/>
      <c r="AC12" s="506"/>
      <c r="AD12" s="506"/>
      <c r="AE12" s="506"/>
      <c r="AF12" s="506"/>
      <c r="AG12" s="506"/>
      <c r="AH12" s="506"/>
      <c r="AI12" s="506"/>
    </row>
    <row r="13" spans="2:35" ht="35.450000000000003" customHeight="1" x14ac:dyDescent="0.15">
      <c r="B13" s="504"/>
      <c r="C13" s="506"/>
      <c r="D13" s="506"/>
      <c r="E13" s="506"/>
      <c r="F13" s="506"/>
      <c r="G13" s="506"/>
      <c r="H13" s="506"/>
      <c r="I13" s="506"/>
      <c r="J13" s="506"/>
      <c r="K13" s="506"/>
      <c r="L13" s="506"/>
      <c r="M13" s="506"/>
      <c r="N13" s="506"/>
      <c r="O13" s="506"/>
      <c r="P13" s="506"/>
      <c r="Q13" s="506"/>
      <c r="R13" s="506"/>
      <c r="S13" s="506"/>
      <c r="T13" s="506"/>
      <c r="U13" s="506"/>
      <c r="V13" s="506"/>
      <c r="W13" s="506"/>
      <c r="X13" s="506"/>
      <c r="Y13" s="506"/>
      <c r="Z13" s="506"/>
      <c r="AA13" s="506"/>
      <c r="AB13" s="506"/>
      <c r="AC13" s="506"/>
      <c r="AD13" s="506"/>
      <c r="AE13" s="506"/>
      <c r="AF13" s="506"/>
      <c r="AG13" s="506"/>
      <c r="AH13" s="506"/>
      <c r="AI13" s="506"/>
    </row>
    <row r="14" spans="2:35" ht="35.450000000000003" customHeight="1" x14ac:dyDescent="0.15">
      <c r="B14" s="504"/>
      <c r="C14" s="506"/>
      <c r="D14" s="506"/>
      <c r="E14" s="506"/>
      <c r="F14" s="506"/>
      <c r="G14" s="506"/>
      <c r="H14" s="506"/>
      <c r="I14" s="506"/>
      <c r="J14" s="506"/>
      <c r="K14" s="506"/>
      <c r="L14" s="506"/>
      <c r="M14" s="506"/>
      <c r="N14" s="506"/>
      <c r="O14" s="506"/>
      <c r="P14" s="506"/>
      <c r="Q14" s="506"/>
      <c r="R14" s="506"/>
      <c r="S14" s="506"/>
      <c r="T14" s="506"/>
      <c r="U14" s="506"/>
      <c r="V14" s="506"/>
      <c r="W14" s="506"/>
      <c r="X14" s="506"/>
      <c r="Y14" s="506"/>
      <c r="Z14" s="506"/>
      <c r="AA14" s="506"/>
      <c r="AB14" s="506"/>
      <c r="AC14" s="506"/>
      <c r="AD14" s="506"/>
      <c r="AE14" s="506"/>
      <c r="AF14" s="506"/>
      <c r="AG14" s="506"/>
      <c r="AH14" s="506"/>
      <c r="AI14" s="506"/>
    </row>
    <row r="15" spans="2:35" ht="35.450000000000003" customHeight="1" x14ac:dyDescent="0.15">
      <c r="B15" s="504"/>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row>
    <row r="16" spans="2:35" ht="35.450000000000003" customHeight="1" x14ac:dyDescent="0.15">
      <c r="B16" s="504"/>
      <c r="C16" s="506"/>
      <c r="D16" s="506"/>
      <c r="E16" s="506"/>
      <c r="F16" s="506"/>
      <c r="G16" s="506"/>
      <c r="H16" s="506"/>
      <c r="I16" s="506"/>
      <c r="J16" s="506"/>
      <c r="K16" s="506"/>
      <c r="L16" s="506"/>
      <c r="M16" s="506"/>
      <c r="N16" s="506"/>
      <c r="O16" s="506"/>
      <c r="P16" s="506"/>
      <c r="Q16" s="506"/>
      <c r="R16" s="506"/>
      <c r="S16" s="506"/>
      <c r="T16" s="506"/>
      <c r="U16" s="506"/>
      <c r="V16" s="506"/>
      <c r="W16" s="506"/>
      <c r="X16" s="506"/>
      <c r="Y16" s="506"/>
      <c r="Z16" s="506"/>
      <c r="AA16" s="506"/>
      <c r="AB16" s="506"/>
      <c r="AC16" s="506"/>
      <c r="AD16" s="506"/>
      <c r="AE16" s="506"/>
      <c r="AF16" s="506"/>
      <c r="AG16" s="506"/>
      <c r="AH16" s="506"/>
      <c r="AI16" s="506"/>
    </row>
    <row r="17" spans="2:35" ht="35.450000000000003" customHeight="1" x14ac:dyDescent="0.15">
      <c r="B17" s="504"/>
      <c r="C17" s="506"/>
      <c r="D17" s="506"/>
      <c r="E17" s="506"/>
      <c r="F17" s="506"/>
      <c r="G17" s="506"/>
      <c r="H17" s="506"/>
      <c r="I17" s="506"/>
      <c r="J17" s="506"/>
      <c r="K17" s="506"/>
      <c r="L17" s="506"/>
      <c r="M17" s="506"/>
      <c r="N17" s="506"/>
      <c r="O17" s="506"/>
      <c r="P17" s="506"/>
      <c r="Q17" s="506"/>
      <c r="R17" s="506"/>
      <c r="S17" s="506"/>
      <c r="T17" s="506"/>
      <c r="U17" s="506"/>
      <c r="V17" s="506"/>
      <c r="W17" s="506"/>
      <c r="X17" s="506"/>
      <c r="Y17" s="506"/>
      <c r="Z17" s="506"/>
      <c r="AA17" s="506"/>
      <c r="AB17" s="506"/>
      <c r="AC17" s="506"/>
      <c r="AD17" s="506"/>
      <c r="AE17" s="506"/>
      <c r="AF17" s="506"/>
      <c r="AG17" s="506"/>
      <c r="AH17" s="506"/>
      <c r="AI17" s="506"/>
    </row>
    <row r="18" spans="2:35" ht="53.25" customHeight="1" x14ac:dyDescent="0.15">
      <c r="B18" s="504"/>
      <c r="C18" s="506"/>
      <c r="D18" s="506"/>
      <c r="E18" s="506"/>
      <c r="F18" s="506"/>
      <c r="G18" s="506"/>
      <c r="H18" s="506"/>
      <c r="I18" s="506"/>
      <c r="J18" s="506"/>
      <c r="K18" s="506"/>
      <c r="L18" s="506"/>
      <c r="M18" s="506"/>
      <c r="N18" s="506"/>
      <c r="O18" s="506"/>
      <c r="P18" s="506"/>
      <c r="Q18" s="506"/>
      <c r="R18" s="506"/>
      <c r="S18" s="506"/>
      <c r="T18" s="506"/>
      <c r="U18" s="506"/>
      <c r="V18" s="506"/>
      <c r="W18" s="506"/>
      <c r="X18" s="506"/>
      <c r="Y18" s="506"/>
      <c r="Z18" s="506"/>
      <c r="AA18" s="506"/>
      <c r="AB18" s="506"/>
      <c r="AC18" s="506"/>
      <c r="AD18" s="506"/>
      <c r="AE18" s="506"/>
      <c r="AF18" s="506"/>
      <c r="AG18" s="506"/>
      <c r="AH18" s="506"/>
      <c r="AI18" s="506"/>
    </row>
    <row r="19" spans="2:35" ht="26.25" customHeight="1" x14ac:dyDescent="0.15">
      <c r="B19" s="503" t="s">
        <v>773</v>
      </c>
      <c r="C19" s="505"/>
      <c r="D19" s="505"/>
      <c r="E19" s="505"/>
      <c r="F19" s="505"/>
      <c r="G19" s="505"/>
      <c r="H19" s="505"/>
      <c r="I19" s="505"/>
      <c r="J19" s="505"/>
      <c r="K19" s="505"/>
      <c r="L19" s="505"/>
      <c r="M19" s="505"/>
      <c r="N19" s="505"/>
      <c r="O19" s="505"/>
      <c r="P19" s="505"/>
      <c r="Q19" s="505"/>
      <c r="R19" s="505"/>
      <c r="S19" s="505"/>
      <c r="T19" s="505"/>
      <c r="U19" s="505"/>
      <c r="V19" s="505"/>
      <c r="W19" s="505"/>
      <c r="X19" s="505"/>
      <c r="Y19" s="505"/>
      <c r="Z19" s="505"/>
      <c r="AA19" s="505"/>
      <c r="AB19" s="505"/>
      <c r="AC19" s="505"/>
      <c r="AD19" s="505"/>
      <c r="AE19" s="505"/>
      <c r="AF19" s="505"/>
      <c r="AG19" s="505"/>
      <c r="AH19" s="505"/>
      <c r="AI19" s="505"/>
    </row>
    <row r="20" spans="2:35" ht="35.450000000000003" customHeight="1" x14ac:dyDescent="0.15">
      <c r="B20" s="504"/>
      <c r="C20" s="506"/>
      <c r="D20" s="506"/>
      <c r="E20" s="506"/>
      <c r="F20" s="506"/>
      <c r="G20" s="506"/>
      <c r="H20" s="506"/>
      <c r="I20" s="506"/>
      <c r="J20" s="506"/>
      <c r="K20" s="506"/>
      <c r="L20" s="506"/>
      <c r="M20" s="506"/>
      <c r="N20" s="506"/>
      <c r="O20" s="506"/>
      <c r="P20" s="506"/>
      <c r="Q20" s="506"/>
      <c r="R20" s="506"/>
      <c r="S20" s="506"/>
      <c r="T20" s="506"/>
      <c r="U20" s="506"/>
      <c r="V20" s="506"/>
      <c r="W20" s="506"/>
      <c r="X20" s="506"/>
      <c r="Y20" s="506"/>
      <c r="Z20" s="506"/>
      <c r="AA20" s="506"/>
      <c r="AB20" s="506"/>
      <c r="AC20" s="506"/>
      <c r="AD20" s="506"/>
      <c r="AE20" s="506"/>
      <c r="AF20" s="506"/>
      <c r="AG20" s="506"/>
      <c r="AH20" s="506"/>
      <c r="AI20" s="506"/>
    </row>
    <row r="21" spans="2:35" ht="35.450000000000003" customHeight="1" x14ac:dyDescent="0.15">
      <c r="B21" s="504"/>
      <c r="C21" s="506"/>
      <c r="D21" s="506"/>
      <c r="E21" s="506"/>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row>
    <row r="22" spans="2:35" ht="35.450000000000003" customHeight="1" x14ac:dyDescent="0.15">
      <c r="B22" s="504"/>
      <c r="C22" s="506"/>
      <c r="D22" s="506"/>
      <c r="E22" s="506"/>
      <c r="F22" s="506"/>
      <c r="G22" s="506"/>
      <c r="H22" s="506"/>
      <c r="I22" s="506"/>
      <c r="J22" s="506"/>
      <c r="K22" s="506"/>
      <c r="L22" s="506"/>
      <c r="M22" s="506"/>
      <c r="N22" s="506"/>
      <c r="O22" s="506"/>
      <c r="P22" s="506"/>
      <c r="Q22" s="506"/>
      <c r="R22" s="506"/>
      <c r="S22" s="506"/>
      <c r="T22" s="506"/>
      <c r="U22" s="506"/>
      <c r="V22" s="506"/>
      <c r="W22" s="506"/>
      <c r="X22" s="506"/>
      <c r="Y22" s="506"/>
      <c r="Z22" s="506"/>
      <c r="AA22" s="506"/>
      <c r="AB22" s="506"/>
      <c r="AC22" s="506"/>
      <c r="AD22" s="506"/>
      <c r="AE22" s="506"/>
      <c r="AF22" s="506"/>
      <c r="AG22" s="506"/>
      <c r="AH22" s="506"/>
      <c r="AI22" s="506"/>
    </row>
    <row r="23" spans="2:35" ht="35.450000000000003" customHeight="1" x14ac:dyDescent="0.15">
      <c r="B23" s="504"/>
      <c r="C23" s="506"/>
      <c r="D23" s="506"/>
      <c r="E23" s="506"/>
      <c r="F23" s="506"/>
      <c r="G23" s="506"/>
      <c r="H23" s="506"/>
      <c r="I23" s="506"/>
      <c r="J23" s="506"/>
      <c r="K23" s="506"/>
      <c r="L23" s="506"/>
      <c r="M23" s="506"/>
      <c r="N23" s="506"/>
      <c r="O23" s="506"/>
      <c r="P23" s="506"/>
      <c r="Q23" s="506"/>
      <c r="R23" s="506"/>
      <c r="S23" s="506"/>
      <c r="T23" s="506"/>
      <c r="U23" s="506"/>
      <c r="V23" s="506"/>
      <c r="W23" s="506"/>
      <c r="X23" s="506"/>
      <c r="Y23" s="506"/>
      <c r="Z23" s="506"/>
      <c r="AA23" s="506"/>
      <c r="AB23" s="506"/>
      <c r="AC23" s="506"/>
      <c r="AD23" s="506"/>
      <c r="AE23" s="506"/>
      <c r="AF23" s="506"/>
      <c r="AG23" s="506"/>
      <c r="AH23" s="506"/>
      <c r="AI23" s="506"/>
    </row>
    <row r="24" spans="2:35" ht="35.450000000000003" customHeight="1" x14ac:dyDescent="0.15">
      <c r="B24" s="504"/>
      <c r="C24" s="506"/>
      <c r="D24" s="506"/>
      <c r="E24" s="506"/>
      <c r="F24" s="506"/>
      <c r="G24" s="506"/>
      <c r="H24" s="506"/>
      <c r="I24" s="506"/>
      <c r="J24" s="506"/>
      <c r="K24" s="506"/>
      <c r="L24" s="506"/>
      <c r="M24" s="506"/>
      <c r="N24" s="506"/>
      <c r="O24" s="506"/>
      <c r="P24" s="506"/>
      <c r="Q24" s="506"/>
      <c r="R24" s="506"/>
      <c r="S24" s="506"/>
      <c r="T24" s="506"/>
      <c r="U24" s="506"/>
      <c r="V24" s="506"/>
      <c r="W24" s="506"/>
      <c r="X24" s="506"/>
      <c r="Y24" s="506"/>
      <c r="Z24" s="506"/>
      <c r="AA24" s="506"/>
      <c r="AB24" s="506"/>
      <c r="AC24" s="506"/>
      <c r="AD24" s="506"/>
      <c r="AE24" s="506"/>
      <c r="AF24" s="506"/>
      <c r="AG24" s="506"/>
      <c r="AH24" s="506"/>
      <c r="AI24" s="506"/>
    </row>
    <row r="25" spans="2:35" ht="35.450000000000003" customHeight="1" x14ac:dyDescent="0.15">
      <c r="B25" s="504"/>
      <c r="C25" s="506"/>
      <c r="D25" s="506"/>
      <c r="E25" s="506"/>
      <c r="F25" s="506"/>
      <c r="G25" s="506"/>
      <c r="H25" s="506"/>
      <c r="I25" s="506"/>
      <c r="J25" s="506"/>
      <c r="K25" s="506"/>
      <c r="L25" s="506"/>
      <c r="M25" s="506"/>
      <c r="N25" s="506"/>
      <c r="O25" s="506"/>
      <c r="P25" s="506"/>
      <c r="Q25" s="506"/>
      <c r="R25" s="506"/>
      <c r="S25" s="506"/>
      <c r="T25" s="506"/>
      <c r="U25" s="506"/>
      <c r="V25" s="506"/>
      <c r="W25" s="506"/>
      <c r="X25" s="506"/>
      <c r="Y25" s="506"/>
      <c r="Z25" s="506"/>
      <c r="AA25" s="506"/>
      <c r="AB25" s="506"/>
      <c r="AC25" s="506"/>
      <c r="AD25" s="506"/>
      <c r="AE25" s="506"/>
      <c r="AF25" s="506"/>
      <c r="AG25" s="506"/>
      <c r="AH25" s="506"/>
      <c r="AI25" s="506"/>
    </row>
    <row r="26" spans="2:35" ht="35.450000000000003" customHeight="1" x14ac:dyDescent="0.15">
      <c r="B26" s="504"/>
      <c r="C26" s="506"/>
      <c r="D26" s="506"/>
      <c r="E26" s="506"/>
      <c r="F26" s="506"/>
      <c r="G26" s="506"/>
      <c r="H26" s="506"/>
      <c r="I26" s="506"/>
      <c r="J26" s="506"/>
      <c r="K26" s="506"/>
      <c r="L26" s="506"/>
      <c r="M26" s="506"/>
      <c r="N26" s="506"/>
      <c r="O26" s="506"/>
      <c r="P26" s="506"/>
      <c r="Q26" s="506"/>
      <c r="R26" s="506"/>
      <c r="S26" s="506"/>
      <c r="T26" s="506"/>
      <c r="U26" s="506"/>
      <c r="V26" s="506"/>
      <c r="W26" s="506"/>
      <c r="X26" s="506"/>
      <c r="Y26" s="506"/>
      <c r="Z26" s="506"/>
      <c r="AA26" s="506"/>
      <c r="AB26" s="506"/>
      <c r="AC26" s="506"/>
      <c r="AD26" s="506"/>
      <c r="AE26" s="506"/>
      <c r="AF26" s="506"/>
      <c r="AG26" s="506"/>
      <c r="AH26" s="506"/>
      <c r="AI26" s="506"/>
    </row>
    <row r="27" spans="2:35" ht="35.450000000000003" customHeight="1" x14ac:dyDescent="0.15">
      <c r="B27" s="504"/>
      <c r="C27" s="506"/>
      <c r="D27" s="506"/>
      <c r="E27" s="506"/>
      <c r="F27" s="506"/>
      <c r="G27" s="506"/>
      <c r="H27" s="506"/>
      <c r="I27" s="506"/>
      <c r="J27" s="506"/>
      <c r="K27" s="506"/>
      <c r="L27" s="506"/>
      <c r="M27" s="506"/>
      <c r="N27" s="506"/>
      <c r="O27" s="506"/>
      <c r="P27" s="506"/>
      <c r="Q27" s="506"/>
      <c r="R27" s="506"/>
      <c r="S27" s="506"/>
      <c r="T27" s="506"/>
      <c r="U27" s="506"/>
      <c r="V27" s="506"/>
      <c r="W27" s="506"/>
      <c r="X27" s="506"/>
      <c r="Y27" s="506"/>
      <c r="Z27" s="506"/>
      <c r="AA27" s="506"/>
      <c r="AB27" s="506"/>
      <c r="AC27" s="506"/>
      <c r="AD27" s="506"/>
      <c r="AE27" s="506"/>
      <c r="AF27" s="506"/>
      <c r="AG27" s="506"/>
      <c r="AH27" s="506"/>
      <c r="AI27" s="506"/>
    </row>
    <row r="28" spans="2:35" ht="35.450000000000003" customHeight="1" x14ac:dyDescent="0.15">
      <c r="B28" s="504"/>
      <c r="C28" s="506"/>
      <c r="D28" s="506"/>
      <c r="E28" s="506"/>
      <c r="F28" s="506"/>
      <c r="G28" s="506"/>
      <c r="H28" s="506"/>
      <c r="I28" s="506"/>
      <c r="J28" s="506"/>
      <c r="K28" s="506"/>
      <c r="L28" s="506"/>
      <c r="M28" s="506"/>
      <c r="N28" s="506"/>
      <c r="O28" s="506"/>
      <c r="P28" s="506"/>
      <c r="Q28" s="506"/>
      <c r="R28" s="506"/>
      <c r="S28" s="506"/>
      <c r="T28" s="506"/>
      <c r="U28" s="506"/>
      <c r="V28" s="506"/>
      <c r="W28" s="506"/>
      <c r="X28" s="506"/>
      <c r="Y28" s="506"/>
      <c r="Z28" s="506"/>
      <c r="AA28" s="506"/>
      <c r="AB28" s="506"/>
      <c r="AC28" s="506"/>
      <c r="AD28" s="506"/>
      <c r="AE28" s="506"/>
      <c r="AF28" s="506"/>
      <c r="AG28" s="506"/>
      <c r="AH28" s="506"/>
      <c r="AI28" s="506"/>
    </row>
    <row r="29" spans="2:35" ht="35.450000000000003" customHeight="1" x14ac:dyDescent="0.15">
      <c r="B29" s="504"/>
      <c r="C29" s="506"/>
      <c r="D29" s="506"/>
      <c r="E29" s="506"/>
      <c r="F29" s="506"/>
      <c r="G29" s="506"/>
      <c r="H29" s="506"/>
      <c r="I29" s="506"/>
      <c r="J29" s="506"/>
      <c r="K29" s="506"/>
      <c r="L29" s="506"/>
      <c r="M29" s="506"/>
      <c r="N29" s="506"/>
      <c r="O29" s="506"/>
      <c r="P29" s="506"/>
      <c r="Q29" s="506"/>
      <c r="R29" s="506"/>
      <c r="S29" s="506"/>
      <c r="T29" s="506"/>
      <c r="U29" s="506"/>
      <c r="V29" s="506"/>
      <c r="W29" s="506"/>
      <c r="X29" s="506"/>
      <c r="Y29" s="506"/>
      <c r="Z29" s="506"/>
      <c r="AA29" s="506"/>
      <c r="AB29" s="506"/>
      <c r="AC29" s="506"/>
      <c r="AD29" s="506"/>
      <c r="AE29" s="506"/>
      <c r="AF29" s="506"/>
      <c r="AG29" s="506"/>
      <c r="AH29" s="506"/>
      <c r="AI29" s="506"/>
    </row>
    <row r="30" spans="2:35" ht="35.450000000000003" customHeight="1" x14ac:dyDescent="0.15">
      <c r="B30" s="504"/>
      <c r="C30" s="506"/>
      <c r="D30" s="506"/>
      <c r="E30" s="506"/>
      <c r="F30" s="506"/>
      <c r="G30" s="506"/>
      <c r="H30" s="506"/>
      <c r="I30" s="506"/>
      <c r="J30" s="506"/>
      <c r="K30" s="506"/>
      <c r="L30" s="506"/>
      <c r="M30" s="506"/>
      <c r="N30" s="506"/>
      <c r="O30" s="506"/>
      <c r="P30" s="506"/>
      <c r="Q30" s="506"/>
      <c r="R30" s="506"/>
      <c r="S30" s="506"/>
      <c r="T30" s="506"/>
      <c r="U30" s="506"/>
      <c r="V30" s="506"/>
      <c r="W30" s="506"/>
      <c r="X30" s="506"/>
      <c r="Y30" s="506"/>
      <c r="Z30" s="506"/>
      <c r="AA30" s="506"/>
      <c r="AB30" s="506"/>
      <c r="AC30" s="506"/>
      <c r="AD30" s="506"/>
      <c r="AE30" s="506"/>
      <c r="AF30" s="506"/>
      <c r="AG30" s="506"/>
      <c r="AH30" s="506"/>
      <c r="AI30" s="506"/>
    </row>
    <row r="31" spans="2:35" ht="53.25" customHeight="1" x14ac:dyDescent="0.15">
      <c r="B31" s="504"/>
      <c r="C31" s="506"/>
      <c r="D31" s="506"/>
      <c r="E31" s="506"/>
      <c r="F31" s="506"/>
      <c r="G31" s="506"/>
      <c r="H31" s="506"/>
      <c r="I31" s="506"/>
      <c r="J31" s="506"/>
      <c r="K31" s="506"/>
      <c r="L31" s="506"/>
      <c r="M31" s="506"/>
      <c r="N31" s="506"/>
      <c r="O31" s="506"/>
      <c r="P31" s="506"/>
      <c r="Q31" s="506"/>
      <c r="R31" s="506"/>
      <c r="S31" s="506"/>
      <c r="T31" s="506"/>
      <c r="U31" s="506"/>
      <c r="V31" s="506"/>
      <c r="W31" s="506"/>
      <c r="X31" s="506"/>
      <c r="Y31" s="506"/>
      <c r="Z31" s="506"/>
      <c r="AA31" s="506"/>
      <c r="AB31" s="506"/>
      <c r="AC31" s="506"/>
      <c r="AD31" s="506"/>
      <c r="AE31" s="506"/>
      <c r="AF31" s="506"/>
      <c r="AG31" s="506"/>
      <c r="AH31" s="506"/>
      <c r="AI31" s="506"/>
    </row>
    <row r="32" spans="2:35" ht="26.25" customHeight="1" x14ac:dyDescent="0.15">
      <c r="B32" s="503" t="s">
        <v>773</v>
      </c>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c r="AA32" s="505"/>
      <c r="AB32" s="505"/>
      <c r="AC32" s="505"/>
      <c r="AD32" s="505"/>
      <c r="AE32" s="505"/>
      <c r="AF32" s="505"/>
      <c r="AG32" s="505"/>
      <c r="AH32" s="505"/>
      <c r="AI32" s="505"/>
    </row>
    <row r="33" spans="2:35" ht="35.450000000000003" customHeight="1" x14ac:dyDescent="0.15">
      <c r="B33" s="504"/>
      <c r="C33" s="506"/>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row>
    <row r="34" spans="2:35" ht="35.450000000000003" customHeight="1" x14ac:dyDescent="0.15">
      <c r="B34" s="504"/>
      <c r="C34" s="506"/>
      <c r="D34" s="506"/>
      <c r="E34" s="506"/>
      <c r="F34" s="506"/>
      <c r="G34" s="506"/>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c r="AG34" s="506"/>
      <c r="AH34" s="506"/>
      <c r="AI34" s="506"/>
    </row>
    <row r="35" spans="2:35" ht="35.450000000000003" customHeight="1" x14ac:dyDescent="0.15">
      <c r="B35" s="504"/>
      <c r="C35" s="506"/>
      <c r="D35" s="506"/>
      <c r="E35" s="506"/>
      <c r="F35" s="506"/>
      <c r="G35" s="506"/>
      <c r="H35" s="506"/>
      <c r="I35" s="506"/>
      <c r="J35" s="506"/>
      <c r="K35" s="506"/>
      <c r="L35" s="506"/>
      <c r="M35" s="506"/>
      <c r="N35" s="506"/>
      <c r="O35" s="506"/>
      <c r="P35" s="506"/>
      <c r="Q35" s="506"/>
      <c r="R35" s="506"/>
      <c r="S35" s="506"/>
      <c r="T35" s="506"/>
      <c r="U35" s="506"/>
      <c r="V35" s="506"/>
      <c r="W35" s="506"/>
      <c r="X35" s="506"/>
      <c r="Y35" s="506"/>
      <c r="Z35" s="506"/>
      <c r="AA35" s="506"/>
      <c r="AB35" s="506"/>
      <c r="AC35" s="506"/>
      <c r="AD35" s="506"/>
      <c r="AE35" s="506"/>
      <c r="AF35" s="506"/>
      <c r="AG35" s="506"/>
      <c r="AH35" s="506"/>
      <c r="AI35" s="506"/>
    </row>
    <row r="36" spans="2:35" ht="35.450000000000003" customHeight="1" x14ac:dyDescent="0.15">
      <c r="B36" s="504"/>
      <c r="C36" s="506"/>
      <c r="D36" s="506"/>
      <c r="E36" s="506"/>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06"/>
      <c r="AE36" s="506"/>
      <c r="AF36" s="506"/>
      <c r="AG36" s="506"/>
      <c r="AH36" s="506"/>
      <c r="AI36" s="506"/>
    </row>
    <row r="37" spans="2:35" ht="35.450000000000003" customHeight="1" x14ac:dyDescent="0.15">
      <c r="B37" s="504"/>
      <c r="C37" s="506"/>
      <c r="D37" s="506"/>
      <c r="E37" s="506"/>
      <c r="F37" s="506"/>
      <c r="G37" s="506"/>
      <c r="H37" s="506"/>
      <c r="I37" s="506"/>
      <c r="J37" s="506"/>
      <c r="K37" s="506"/>
      <c r="L37" s="506"/>
      <c r="M37" s="506"/>
      <c r="N37" s="506"/>
      <c r="O37" s="506"/>
      <c r="P37" s="506"/>
      <c r="Q37" s="506"/>
      <c r="R37" s="506"/>
      <c r="S37" s="506"/>
      <c r="T37" s="506"/>
      <c r="U37" s="506"/>
      <c r="V37" s="506"/>
      <c r="W37" s="506"/>
      <c r="X37" s="506"/>
      <c r="Y37" s="506"/>
      <c r="Z37" s="506"/>
      <c r="AA37" s="506"/>
      <c r="AB37" s="506"/>
      <c r="AC37" s="506"/>
      <c r="AD37" s="506"/>
      <c r="AE37" s="506"/>
      <c r="AF37" s="506"/>
      <c r="AG37" s="506"/>
      <c r="AH37" s="506"/>
      <c r="AI37" s="506"/>
    </row>
    <row r="38" spans="2:35" ht="35.450000000000003" customHeight="1" x14ac:dyDescent="0.15">
      <c r="B38" s="504"/>
      <c r="C38" s="506"/>
      <c r="D38" s="506"/>
      <c r="E38" s="506"/>
      <c r="F38" s="506"/>
      <c r="G38" s="506"/>
      <c r="H38" s="506"/>
      <c r="I38" s="506"/>
      <c r="J38" s="506"/>
      <c r="K38" s="506"/>
      <c r="L38" s="506"/>
      <c r="M38" s="506"/>
      <c r="N38" s="506"/>
      <c r="O38" s="506"/>
      <c r="P38" s="506"/>
      <c r="Q38" s="506"/>
      <c r="R38" s="506"/>
      <c r="S38" s="506"/>
      <c r="T38" s="506"/>
      <c r="U38" s="506"/>
      <c r="V38" s="506"/>
      <c r="W38" s="506"/>
      <c r="X38" s="506"/>
      <c r="Y38" s="506"/>
      <c r="Z38" s="506"/>
      <c r="AA38" s="506"/>
      <c r="AB38" s="506"/>
      <c r="AC38" s="506"/>
      <c r="AD38" s="506"/>
      <c r="AE38" s="506"/>
      <c r="AF38" s="506"/>
      <c r="AG38" s="506"/>
      <c r="AH38" s="506"/>
      <c r="AI38" s="506"/>
    </row>
    <row r="39" spans="2:35" ht="35.450000000000003" customHeight="1" x14ac:dyDescent="0.15">
      <c r="B39" s="504"/>
      <c r="C39" s="506"/>
      <c r="D39" s="506"/>
      <c r="E39" s="506"/>
      <c r="F39" s="506"/>
      <c r="G39" s="506"/>
      <c r="H39" s="506"/>
      <c r="I39" s="506"/>
      <c r="J39" s="506"/>
      <c r="K39" s="506"/>
      <c r="L39" s="506"/>
      <c r="M39" s="506"/>
      <c r="N39" s="506"/>
      <c r="O39" s="506"/>
      <c r="P39" s="506"/>
      <c r="Q39" s="506"/>
      <c r="R39" s="506"/>
      <c r="S39" s="506"/>
      <c r="T39" s="506"/>
      <c r="U39" s="506"/>
      <c r="V39" s="506"/>
      <c r="W39" s="506"/>
      <c r="X39" s="506"/>
      <c r="Y39" s="506"/>
      <c r="Z39" s="506"/>
      <c r="AA39" s="506"/>
      <c r="AB39" s="506"/>
      <c r="AC39" s="506"/>
      <c r="AD39" s="506"/>
      <c r="AE39" s="506"/>
      <c r="AF39" s="506"/>
      <c r="AG39" s="506"/>
      <c r="AH39" s="506"/>
      <c r="AI39" s="506"/>
    </row>
    <row r="40" spans="2:35" ht="35.450000000000003" customHeight="1" x14ac:dyDescent="0.15">
      <c r="B40" s="504"/>
      <c r="C40" s="506"/>
      <c r="D40" s="506"/>
      <c r="E40" s="506"/>
      <c r="F40" s="506"/>
      <c r="G40" s="506"/>
      <c r="H40" s="506"/>
      <c r="I40" s="506"/>
      <c r="J40" s="506"/>
      <c r="K40" s="506"/>
      <c r="L40" s="506"/>
      <c r="M40" s="506"/>
      <c r="N40" s="506"/>
      <c r="O40" s="506"/>
      <c r="P40" s="506"/>
      <c r="Q40" s="506"/>
      <c r="R40" s="506"/>
      <c r="S40" s="506"/>
      <c r="T40" s="506"/>
      <c r="U40" s="506"/>
      <c r="V40" s="506"/>
      <c r="W40" s="506"/>
      <c r="X40" s="506"/>
      <c r="Y40" s="506"/>
      <c r="Z40" s="506"/>
      <c r="AA40" s="506"/>
      <c r="AB40" s="506"/>
      <c r="AC40" s="506"/>
      <c r="AD40" s="506"/>
      <c r="AE40" s="506"/>
      <c r="AF40" s="506"/>
      <c r="AG40" s="506"/>
      <c r="AH40" s="506"/>
      <c r="AI40" s="506"/>
    </row>
    <row r="41" spans="2:35" ht="35.450000000000003" customHeight="1" x14ac:dyDescent="0.15">
      <c r="B41" s="504"/>
      <c r="C41" s="506"/>
      <c r="D41" s="506"/>
      <c r="E41" s="506"/>
      <c r="F41" s="506"/>
      <c r="G41" s="506"/>
      <c r="H41" s="506"/>
      <c r="I41" s="506"/>
      <c r="J41" s="506"/>
      <c r="K41" s="506"/>
      <c r="L41" s="506"/>
      <c r="M41" s="506"/>
      <c r="N41" s="506"/>
      <c r="O41" s="506"/>
      <c r="P41" s="506"/>
      <c r="Q41" s="506"/>
      <c r="R41" s="506"/>
      <c r="S41" s="506"/>
      <c r="T41" s="506"/>
      <c r="U41" s="506"/>
      <c r="V41" s="506"/>
      <c r="W41" s="506"/>
      <c r="X41" s="506"/>
      <c r="Y41" s="506"/>
      <c r="Z41" s="506"/>
      <c r="AA41" s="506"/>
      <c r="AB41" s="506"/>
      <c r="AC41" s="506"/>
      <c r="AD41" s="506"/>
      <c r="AE41" s="506"/>
      <c r="AF41" s="506"/>
      <c r="AG41" s="506"/>
      <c r="AH41" s="506"/>
      <c r="AI41" s="506"/>
    </row>
    <row r="42" spans="2:35" ht="35.450000000000003" customHeight="1" x14ac:dyDescent="0.15">
      <c r="B42" s="504"/>
      <c r="C42" s="506"/>
      <c r="D42" s="506"/>
      <c r="E42" s="506"/>
      <c r="F42" s="506"/>
      <c r="G42" s="506"/>
      <c r="H42" s="506"/>
      <c r="I42" s="506"/>
      <c r="J42" s="506"/>
      <c r="K42" s="506"/>
      <c r="L42" s="506"/>
      <c r="M42" s="506"/>
      <c r="N42" s="506"/>
      <c r="O42" s="506"/>
      <c r="P42" s="506"/>
      <c r="Q42" s="506"/>
      <c r="R42" s="506"/>
      <c r="S42" s="506"/>
      <c r="T42" s="506"/>
      <c r="U42" s="506"/>
      <c r="V42" s="506"/>
      <c r="W42" s="506"/>
      <c r="X42" s="506"/>
      <c r="Y42" s="506"/>
      <c r="Z42" s="506"/>
      <c r="AA42" s="506"/>
      <c r="AB42" s="506"/>
      <c r="AC42" s="506"/>
      <c r="AD42" s="506"/>
      <c r="AE42" s="506"/>
      <c r="AF42" s="506"/>
      <c r="AG42" s="506"/>
      <c r="AH42" s="506"/>
      <c r="AI42" s="506"/>
    </row>
    <row r="43" spans="2:35" ht="35.450000000000003" customHeight="1" x14ac:dyDescent="0.15">
      <c r="B43" s="504"/>
      <c r="C43" s="506"/>
      <c r="D43" s="506"/>
      <c r="E43" s="506"/>
      <c r="F43" s="506"/>
      <c r="G43" s="506"/>
      <c r="H43" s="506"/>
      <c r="I43" s="506"/>
      <c r="J43" s="506"/>
      <c r="K43" s="506"/>
      <c r="L43" s="506"/>
      <c r="M43" s="506"/>
      <c r="N43" s="506"/>
      <c r="O43" s="506"/>
      <c r="P43" s="506"/>
      <c r="Q43" s="506"/>
      <c r="R43" s="506"/>
      <c r="S43" s="506"/>
      <c r="T43" s="506"/>
      <c r="U43" s="506"/>
      <c r="V43" s="506"/>
      <c r="W43" s="506"/>
      <c r="X43" s="506"/>
      <c r="Y43" s="506"/>
      <c r="Z43" s="506"/>
      <c r="AA43" s="506"/>
      <c r="AB43" s="506"/>
      <c r="AC43" s="506"/>
      <c r="AD43" s="506"/>
      <c r="AE43" s="506"/>
      <c r="AF43" s="506"/>
      <c r="AG43" s="506"/>
      <c r="AH43" s="506"/>
      <c r="AI43" s="506"/>
    </row>
    <row r="44" spans="2:35" ht="53.25" customHeight="1" x14ac:dyDescent="0.15">
      <c r="B44" s="504"/>
      <c r="C44" s="506"/>
      <c r="D44" s="506"/>
      <c r="E44" s="506"/>
      <c r="F44" s="506"/>
      <c r="G44" s="506"/>
      <c r="H44" s="506"/>
      <c r="I44" s="506"/>
      <c r="J44" s="506"/>
      <c r="K44" s="506"/>
      <c r="L44" s="506"/>
      <c r="M44" s="506"/>
      <c r="N44" s="506"/>
      <c r="O44" s="506"/>
      <c r="P44" s="506"/>
      <c r="Q44" s="506"/>
      <c r="R44" s="506"/>
      <c r="S44" s="506"/>
      <c r="T44" s="506"/>
      <c r="U44" s="506"/>
      <c r="V44" s="506"/>
      <c r="W44" s="506"/>
      <c r="X44" s="506"/>
      <c r="Y44" s="506"/>
      <c r="Z44" s="506"/>
      <c r="AA44" s="506"/>
      <c r="AB44" s="506"/>
      <c r="AC44" s="506"/>
      <c r="AD44" s="506"/>
      <c r="AE44" s="506"/>
      <c r="AF44" s="506"/>
      <c r="AG44" s="506"/>
      <c r="AH44" s="506"/>
      <c r="AI44" s="506"/>
    </row>
  </sheetData>
  <mergeCells count="19">
    <mergeCell ref="B32:B44"/>
    <mergeCell ref="C32:AI44"/>
    <mergeCell ref="E5:I5"/>
    <mergeCell ref="J5:L5"/>
    <mergeCell ref="M5:R5"/>
    <mergeCell ref="B6:B18"/>
    <mergeCell ref="C6:AI18"/>
    <mergeCell ref="B19:B31"/>
    <mergeCell ref="C19:AI31"/>
    <mergeCell ref="B3:AI3"/>
    <mergeCell ref="B4:D4"/>
    <mergeCell ref="E4:I4"/>
    <mergeCell ref="J4:L4"/>
    <mergeCell ref="M4:R4"/>
    <mergeCell ref="S4:V5"/>
    <mergeCell ref="W4:AB5"/>
    <mergeCell ref="AC4:AE5"/>
    <mergeCell ref="AF4:AI5"/>
    <mergeCell ref="B5:D5"/>
  </mergeCells>
  <phoneticPr fontId="11"/>
  <printOptions horizontalCentered="1" verticalCentered="1"/>
  <pageMargins left="0.23622047244094491" right="0.23622047244094491" top="0.74803149606299213" bottom="0.74803149606299213" header="0.31496062992125984" footer="0.31496062992125984"/>
  <headerFooter alignWithMargins="0"/>
  <rowBreaks count="1" manualBreakCount="1">
    <brk id="1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4E58-F891-45AC-A9F7-8C1F8D341303}">
  <sheetPr codeName="Sheet7">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538</v>
      </c>
      <c r="C2" s="176"/>
      <c r="D2" s="176"/>
      <c r="E2" s="176"/>
      <c r="F2" s="176"/>
      <c r="G2" s="176"/>
      <c r="H2" s="176"/>
      <c r="I2" s="176"/>
      <c r="J2" s="176"/>
      <c r="K2" s="176"/>
      <c r="L2" s="176"/>
      <c r="M2" s="177"/>
      <c r="N2" s="267" t="s">
        <v>539</v>
      </c>
      <c r="O2" s="267"/>
      <c r="P2" s="511">
        <v>45637</v>
      </c>
      <c r="Q2" s="512"/>
      <c r="R2" s="513"/>
      <c r="S2" s="267" t="s">
        <v>38</v>
      </c>
      <c r="T2" s="267"/>
      <c r="U2" s="267"/>
      <c r="V2" s="514" t="s">
        <v>774</v>
      </c>
      <c r="W2" s="514"/>
      <c r="X2" s="514"/>
      <c r="Y2" s="514"/>
      <c r="Z2" s="514"/>
    </row>
    <row r="3" spans="2:27" ht="20.100000000000001" customHeight="1" x14ac:dyDescent="0.15">
      <c r="B3" s="179" t="s">
        <v>347</v>
      </c>
      <c r="C3" s="515" t="s">
        <v>127</v>
      </c>
      <c r="D3" s="516"/>
      <c r="E3" s="516"/>
      <c r="F3" s="517"/>
      <c r="G3" s="263" t="s">
        <v>540</v>
      </c>
      <c r="H3" s="515" t="s">
        <v>129</v>
      </c>
      <c r="I3" s="516"/>
      <c r="J3" s="517"/>
      <c r="K3" s="263" t="s">
        <v>541</v>
      </c>
      <c r="L3" s="521" t="s">
        <v>542</v>
      </c>
      <c r="M3" s="516"/>
      <c r="N3" s="516"/>
      <c r="O3" s="516"/>
      <c r="P3" s="516"/>
      <c r="Q3" s="270" t="s">
        <v>543</v>
      </c>
      <c r="R3" s="271"/>
      <c r="S3" s="515" t="s">
        <v>66</v>
      </c>
      <c r="T3" s="516"/>
      <c r="U3" s="517"/>
      <c r="V3" s="522" t="s">
        <v>544</v>
      </c>
      <c r="W3" s="182" t="s">
        <v>545</v>
      </c>
      <c r="X3" s="524">
        <v>34.280079999999998</v>
      </c>
      <c r="Y3" s="525"/>
      <c r="Z3" s="526"/>
    </row>
    <row r="4" spans="2:27" ht="20.100000000000001" customHeight="1" x14ac:dyDescent="0.15">
      <c r="B4" s="183" t="s">
        <v>546</v>
      </c>
      <c r="C4" s="518" t="s">
        <v>128</v>
      </c>
      <c r="D4" s="519"/>
      <c r="E4" s="519"/>
      <c r="F4" s="520"/>
      <c r="G4" s="290"/>
      <c r="H4" s="518"/>
      <c r="I4" s="519"/>
      <c r="J4" s="520"/>
      <c r="K4" s="290"/>
      <c r="L4" s="519"/>
      <c r="M4" s="519"/>
      <c r="N4" s="519"/>
      <c r="O4" s="519"/>
      <c r="P4" s="519"/>
      <c r="Q4" s="272"/>
      <c r="R4" s="273"/>
      <c r="S4" s="518" t="s">
        <v>67</v>
      </c>
      <c r="T4" s="519"/>
      <c r="U4" s="520"/>
      <c r="V4" s="523"/>
      <c r="W4" s="181" t="s">
        <v>547</v>
      </c>
      <c r="X4" s="524">
        <v>131.64478</v>
      </c>
      <c r="Y4" s="525"/>
      <c r="Z4" s="526"/>
    </row>
    <row r="5" spans="2:27" ht="20.100000000000001" customHeight="1" x14ac:dyDescent="0.15">
      <c r="B5" s="527" t="s">
        <v>548</v>
      </c>
      <c r="C5" s="185" t="s">
        <v>549</v>
      </c>
      <c r="D5" s="284" t="s">
        <v>550</v>
      </c>
      <c r="E5" s="285"/>
      <c r="F5" s="285"/>
      <c r="G5" s="259" t="s">
        <v>551</v>
      </c>
      <c r="H5" s="261"/>
      <c r="I5" s="284" t="s">
        <v>552</v>
      </c>
      <c r="J5" s="285"/>
      <c r="K5" s="357"/>
      <c r="L5" s="267" t="s">
        <v>553</v>
      </c>
      <c r="M5" s="267"/>
      <c r="N5" s="186" t="s">
        <v>554</v>
      </c>
      <c r="O5" s="190">
        <v>422</v>
      </c>
      <c r="P5" s="189" t="s">
        <v>555</v>
      </c>
      <c r="Q5" s="531" t="s">
        <v>556</v>
      </c>
      <c r="R5" s="529" t="s">
        <v>557</v>
      </c>
      <c r="S5" s="263" t="s">
        <v>558</v>
      </c>
      <c r="T5" s="263"/>
      <c r="U5" s="191" t="s">
        <v>559</v>
      </c>
      <c r="V5" s="270" t="s">
        <v>560</v>
      </c>
      <c r="W5" s="182" t="s">
        <v>545</v>
      </c>
      <c r="X5" s="524">
        <v>34.282080000000001</v>
      </c>
      <c r="Y5" s="525"/>
      <c r="Z5" s="526"/>
    </row>
    <row r="6" spans="2:27" ht="20.100000000000001" customHeight="1" x14ac:dyDescent="0.15">
      <c r="B6" s="528"/>
      <c r="C6" s="185" t="s">
        <v>561</v>
      </c>
      <c r="D6" s="284" t="s">
        <v>550</v>
      </c>
      <c r="E6" s="285"/>
      <c r="F6" s="285"/>
      <c r="G6" s="267" t="s">
        <v>562</v>
      </c>
      <c r="H6" s="267"/>
      <c r="I6" s="284">
        <v>1995</v>
      </c>
      <c r="J6" s="285"/>
      <c r="K6" s="357"/>
      <c r="L6" s="267" t="s">
        <v>563</v>
      </c>
      <c r="M6" s="267"/>
      <c r="N6" s="186" t="s">
        <v>554</v>
      </c>
      <c r="O6" s="187">
        <v>9.25</v>
      </c>
      <c r="P6" s="189" t="s">
        <v>555</v>
      </c>
      <c r="Q6" s="273"/>
      <c r="R6" s="530"/>
      <c r="S6" s="267" t="s">
        <v>564</v>
      </c>
      <c r="T6" s="267"/>
      <c r="U6" s="192" t="s">
        <v>565</v>
      </c>
      <c r="V6" s="272"/>
      <c r="W6" s="182" t="s">
        <v>547</v>
      </c>
      <c r="X6" s="524">
        <v>131.64868999999999</v>
      </c>
      <c r="Y6" s="525"/>
      <c r="Z6" s="526"/>
    </row>
    <row r="7" spans="2:27" ht="7.5" customHeight="1" x14ac:dyDescent="0.15">
      <c r="B7" s="555" t="s">
        <v>566</v>
      </c>
      <c r="C7" s="555"/>
      <c r="D7" s="556" t="s">
        <v>178</v>
      </c>
      <c r="E7" s="556"/>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55"/>
      <c r="C8" s="555"/>
      <c r="D8" s="556"/>
      <c r="E8" s="556"/>
      <c r="F8" s="196"/>
      <c r="G8" s="532" t="s">
        <v>567</v>
      </c>
      <c r="H8" s="531"/>
      <c r="I8" s="557" t="s">
        <v>568</v>
      </c>
      <c r="J8" s="197" t="s">
        <v>569</v>
      </c>
      <c r="K8" s="198" t="s">
        <v>570</v>
      </c>
      <c r="L8" s="361">
        <v>24</v>
      </c>
      <c r="M8" s="362"/>
      <c r="N8" s="185" t="s">
        <v>400</v>
      </c>
      <c r="O8" s="371">
        <v>6</v>
      </c>
      <c r="P8" s="371"/>
      <c r="Q8" s="185" t="s">
        <v>399</v>
      </c>
      <c r="R8" s="361">
        <v>0</v>
      </c>
      <c r="S8" s="362"/>
      <c r="T8" s="532" t="s">
        <v>571</v>
      </c>
      <c r="U8" s="531"/>
      <c r="V8" s="532" t="s">
        <v>572</v>
      </c>
      <c r="W8" s="531"/>
      <c r="X8" s="537">
        <v>0</v>
      </c>
      <c r="Y8" s="538"/>
      <c r="Z8" s="196"/>
      <c r="AA8" s="199"/>
    </row>
    <row r="9" spans="2:27" ht="10.9" customHeight="1" x14ac:dyDescent="0.15">
      <c r="B9" s="555"/>
      <c r="C9" s="555"/>
      <c r="D9" s="556"/>
      <c r="E9" s="556"/>
      <c r="F9" s="196"/>
      <c r="G9" s="533"/>
      <c r="H9" s="534"/>
      <c r="I9" s="558"/>
      <c r="J9" s="541" t="s">
        <v>573</v>
      </c>
      <c r="K9" s="543" t="s">
        <v>570</v>
      </c>
      <c r="L9" s="537">
        <v>2</v>
      </c>
      <c r="M9" s="538"/>
      <c r="N9" s="541" t="s">
        <v>400</v>
      </c>
      <c r="O9" s="537">
        <v>0</v>
      </c>
      <c r="P9" s="538"/>
      <c r="Q9" s="541" t="s">
        <v>399</v>
      </c>
      <c r="R9" s="537">
        <v>0</v>
      </c>
      <c r="S9" s="538"/>
      <c r="T9" s="533"/>
      <c r="U9" s="534"/>
      <c r="V9" s="535"/>
      <c r="W9" s="536"/>
      <c r="X9" s="539"/>
      <c r="Y9" s="540"/>
      <c r="Z9" s="196"/>
      <c r="AA9" s="199"/>
    </row>
    <row r="10" spans="2:27" ht="10.9" customHeight="1" x14ac:dyDescent="0.15">
      <c r="B10" s="555"/>
      <c r="C10" s="555"/>
      <c r="D10" s="556"/>
      <c r="E10" s="556"/>
      <c r="F10" s="196"/>
      <c r="G10" s="533"/>
      <c r="H10" s="534"/>
      <c r="I10" s="558"/>
      <c r="J10" s="542"/>
      <c r="K10" s="544"/>
      <c r="L10" s="545"/>
      <c r="M10" s="546"/>
      <c r="N10" s="542"/>
      <c r="O10" s="545"/>
      <c r="P10" s="546"/>
      <c r="Q10" s="542"/>
      <c r="R10" s="545"/>
      <c r="S10" s="546"/>
      <c r="T10" s="533"/>
      <c r="U10" s="534"/>
      <c r="V10" s="551" t="s">
        <v>574</v>
      </c>
      <c r="W10" s="552"/>
      <c r="X10" s="537">
        <v>4</v>
      </c>
      <c r="Y10" s="538"/>
      <c r="Z10" s="196"/>
      <c r="AA10" s="199"/>
    </row>
    <row r="11" spans="2:27" ht="21.75" customHeight="1" x14ac:dyDescent="0.15">
      <c r="B11" s="555"/>
      <c r="C11" s="555"/>
      <c r="D11" s="556"/>
      <c r="E11" s="556"/>
      <c r="F11" s="196"/>
      <c r="G11" s="535"/>
      <c r="H11" s="536"/>
      <c r="I11" s="559"/>
      <c r="J11" s="185" t="s">
        <v>575</v>
      </c>
      <c r="K11" s="198" t="s">
        <v>570</v>
      </c>
      <c r="L11" s="361">
        <v>0</v>
      </c>
      <c r="M11" s="362"/>
      <c r="N11" s="185" t="s">
        <v>400</v>
      </c>
      <c r="O11" s="371">
        <v>0</v>
      </c>
      <c r="P11" s="371"/>
      <c r="Q11" s="185" t="s">
        <v>399</v>
      </c>
      <c r="R11" s="361">
        <v>0</v>
      </c>
      <c r="S11" s="362"/>
      <c r="T11" s="535"/>
      <c r="U11" s="536"/>
      <c r="V11" s="553"/>
      <c r="W11" s="554"/>
      <c r="X11" s="545"/>
      <c r="Y11" s="546"/>
      <c r="Z11" s="196"/>
      <c r="AA11" s="199"/>
    </row>
    <row r="12" spans="2:27" ht="21.75" customHeight="1" x14ac:dyDescent="0.15">
      <c r="B12" s="309" t="s">
        <v>576</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199"/>
    </row>
    <row r="13" spans="2:27" ht="21.75" customHeight="1" x14ac:dyDescent="0.15">
      <c r="B13" s="310"/>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199"/>
    </row>
    <row r="14" spans="2:27" ht="21.75" customHeight="1" x14ac:dyDescent="0.15">
      <c r="B14" s="310"/>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199"/>
    </row>
    <row r="15" spans="2:27" ht="21.75" customHeight="1" x14ac:dyDescent="0.15">
      <c r="B15" s="310"/>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10"/>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10"/>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10"/>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10"/>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10"/>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10"/>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10"/>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10"/>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10"/>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10"/>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10"/>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10"/>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10"/>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0"/>
      <c r="D29" s="200"/>
      <c r="E29" s="201"/>
      <c r="F29" s="202"/>
      <c r="G29" s="200"/>
      <c r="H29" s="200"/>
      <c r="I29" s="200"/>
      <c r="J29" s="550" t="s">
        <v>577</v>
      </c>
      <c r="K29" s="550"/>
      <c r="L29" s="550"/>
      <c r="M29" s="550"/>
      <c r="N29" s="550"/>
      <c r="O29" s="550"/>
      <c r="P29" s="550"/>
      <c r="Q29" s="550" t="s">
        <v>578</v>
      </c>
      <c r="R29" s="550"/>
      <c r="S29" s="550"/>
      <c r="T29" s="550"/>
      <c r="U29" s="550"/>
      <c r="V29" s="550"/>
      <c r="W29" s="550"/>
      <c r="X29" s="550"/>
      <c r="Y29" s="550"/>
      <c r="Z29" s="203"/>
    </row>
    <row r="30" spans="2:26" ht="15" customHeight="1" x14ac:dyDescent="0.15">
      <c r="C30" s="18" t="s">
        <v>579</v>
      </c>
    </row>
    <row r="31" spans="2:26" ht="15" customHeight="1" x14ac:dyDescent="0.15">
      <c r="C31" s="24" t="s">
        <v>580</v>
      </c>
    </row>
    <row r="32" spans="2:26" ht="15" customHeight="1" x14ac:dyDescent="0.15">
      <c r="C32" s="24" t="s">
        <v>581</v>
      </c>
    </row>
    <row r="33" spans="3:3" ht="15" customHeight="1" x14ac:dyDescent="0.15">
      <c r="C33" s="24" t="s">
        <v>582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7413-08BB-495B-8A72-D094F60224CC}">
  <sheetPr codeName="Sheet57">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538</v>
      </c>
      <c r="C2" s="176"/>
      <c r="D2" s="176"/>
      <c r="E2" s="176"/>
      <c r="F2" s="176"/>
      <c r="G2" s="176"/>
      <c r="H2" s="176"/>
      <c r="I2" s="176"/>
      <c r="J2" s="176"/>
      <c r="K2" s="176"/>
      <c r="L2" s="176"/>
      <c r="M2" s="177"/>
      <c r="N2" s="267" t="s">
        <v>539</v>
      </c>
      <c r="O2" s="267"/>
      <c r="P2" s="511">
        <v>45637</v>
      </c>
      <c r="Q2" s="512"/>
      <c r="R2" s="513"/>
      <c r="S2" s="267" t="s">
        <v>38</v>
      </c>
      <c r="T2" s="267"/>
      <c r="U2" s="267"/>
      <c r="V2" s="514" t="s">
        <v>774</v>
      </c>
      <c r="W2" s="514"/>
      <c r="X2" s="514"/>
      <c r="Y2" s="514"/>
      <c r="Z2" s="514"/>
    </row>
    <row r="3" spans="2:27" ht="20.100000000000001" customHeight="1" x14ac:dyDescent="0.15">
      <c r="B3" s="179" t="s">
        <v>347</v>
      </c>
      <c r="C3" s="515" t="s">
        <v>127</v>
      </c>
      <c r="D3" s="516"/>
      <c r="E3" s="516"/>
      <c r="F3" s="517"/>
      <c r="G3" s="263" t="s">
        <v>540</v>
      </c>
      <c r="H3" s="515" t="s">
        <v>129</v>
      </c>
      <c r="I3" s="516"/>
      <c r="J3" s="517"/>
      <c r="K3" s="263" t="s">
        <v>541</v>
      </c>
      <c r="L3" s="521" t="s">
        <v>542</v>
      </c>
      <c r="M3" s="516"/>
      <c r="N3" s="516"/>
      <c r="O3" s="516"/>
      <c r="P3" s="516"/>
      <c r="Q3" s="270" t="s">
        <v>543</v>
      </c>
      <c r="R3" s="271"/>
      <c r="S3" s="515" t="s">
        <v>66</v>
      </c>
      <c r="T3" s="516"/>
      <c r="U3" s="517"/>
      <c r="V3" s="522" t="s">
        <v>544</v>
      </c>
      <c r="W3" s="182" t="s">
        <v>545</v>
      </c>
      <c r="X3" s="524">
        <v>34.280079999999998</v>
      </c>
      <c r="Y3" s="525"/>
      <c r="Z3" s="526"/>
    </row>
    <row r="4" spans="2:27" ht="20.100000000000001" customHeight="1" x14ac:dyDescent="0.15">
      <c r="B4" s="183" t="s">
        <v>546</v>
      </c>
      <c r="C4" s="518" t="s">
        <v>128</v>
      </c>
      <c r="D4" s="519"/>
      <c r="E4" s="519"/>
      <c r="F4" s="520"/>
      <c r="G4" s="290"/>
      <c r="H4" s="518"/>
      <c r="I4" s="519"/>
      <c r="J4" s="520"/>
      <c r="K4" s="290"/>
      <c r="L4" s="519"/>
      <c r="M4" s="519"/>
      <c r="N4" s="519"/>
      <c r="O4" s="519"/>
      <c r="P4" s="519"/>
      <c r="Q4" s="272"/>
      <c r="R4" s="273"/>
      <c r="S4" s="518" t="s">
        <v>67</v>
      </c>
      <c r="T4" s="519"/>
      <c r="U4" s="520"/>
      <c r="V4" s="523"/>
      <c r="W4" s="181" t="s">
        <v>547</v>
      </c>
      <c r="X4" s="524">
        <v>131.64478</v>
      </c>
      <c r="Y4" s="525"/>
      <c r="Z4" s="526"/>
    </row>
    <row r="5" spans="2:27" ht="20.100000000000001" customHeight="1" x14ac:dyDescent="0.15">
      <c r="B5" s="527" t="s">
        <v>548</v>
      </c>
      <c r="C5" s="185" t="s">
        <v>549</v>
      </c>
      <c r="D5" s="284" t="s">
        <v>550</v>
      </c>
      <c r="E5" s="285"/>
      <c r="F5" s="285"/>
      <c r="G5" s="259" t="s">
        <v>551</v>
      </c>
      <c r="H5" s="261"/>
      <c r="I5" s="284" t="s">
        <v>552</v>
      </c>
      <c r="J5" s="285"/>
      <c r="K5" s="357"/>
      <c r="L5" s="267" t="s">
        <v>553</v>
      </c>
      <c r="M5" s="267"/>
      <c r="N5" s="186" t="s">
        <v>554</v>
      </c>
      <c r="O5" s="190">
        <v>422</v>
      </c>
      <c r="P5" s="189" t="s">
        <v>555</v>
      </c>
      <c r="Q5" s="531" t="s">
        <v>556</v>
      </c>
      <c r="R5" s="529" t="s">
        <v>557</v>
      </c>
      <c r="S5" s="263" t="s">
        <v>558</v>
      </c>
      <c r="T5" s="263"/>
      <c r="U5" s="191" t="s">
        <v>559</v>
      </c>
      <c r="V5" s="270" t="s">
        <v>560</v>
      </c>
      <c r="W5" s="182" t="s">
        <v>545</v>
      </c>
      <c r="X5" s="524">
        <v>34.282080000000001</v>
      </c>
      <c r="Y5" s="525"/>
      <c r="Z5" s="526"/>
    </row>
    <row r="6" spans="2:27" ht="20.100000000000001" customHeight="1" x14ac:dyDescent="0.15">
      <c r="B6" s="528"/>
      <c r="C6" s="185" t="s">
        <v>561</v>
      </c>
      <c r="D6" s="284" t="s">
        <v>550</v>
      </c>
      <c r="E6" s="285"/>
      <c r="F6" s="285"/>
      <c r="G6" s="267" t="s">
        <v>562</v>
      </c>
      <c r="H6" s="267"/>
      <c r="I6" s="284">
        <v>1995</v>
      </c>
      <c r="J6" s="285"/>
      <c r="K6" s="357"/>
      <c r="L6" s="267" t="s">
        <v>563</v>
      </c>
      <c r="M6" s="267"/>
      <c r="N6" s="186" t="s">
        <v>554</v>
      </c>
      <c r="O6" s="187">
        <v>9.25</v>
      </c>
      <c r="P6" s="189" t="s">
        <v>555</v>
      </c>
      <c r="Q6" s="273"/>
      <c r="R6" s="530"/>
      <c r="S6" s="267" t="s">
        <v>564</v>
      </c>
      <c r="T6" s="267"/>
      <c r="U6" s="192" t="s">
        <v>565</v>
      </c>
      <c r="V6" s="272"/>
      <c r="W6" s="182" t="s">
        <v>547</v>
      </c>
      <c r="X6" s="524">
        <v>131.64868999999999</v>
      </c>
      <c r="Y6" s="525"/>
      <c r="Z6" s="526"/>
    </row>
    <row r="7" spans="2:27" ht="7.5" customHeight="1" x14ac:dyDescent="0.15">
      <c r="B7" s="555" t="s">
        <v>566</v>
      </c>
      <c r="C7" s="555"/>
      <c r="D7" s="556" t="s">
        <v>178</v>
      </c>
      <c r="E7" s="556"/>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55"/>
      <c r="C8" s="555"/>
      <c r="D8" s="556"/>
      <c r="E8" s="556"/>
      <c r="F8" s="196"/>
      <c r="G8" s="532" t="s">
        <v>567</v>
      </c>
      <c r="H8" s="531"/>
      <c r="I8" s="557" t="s">
        <v>568</v>
      </c>
      <c r="J8" s="197" t="s">
        <v>569</v>
      </c>
      <c r="K8" s="198" t="s">
        <v>570</v>
      </c>
      <c r="L8" s="361">
        <v>24</v>
      </c>
      <c r="M8" s="362"/>
      <c r="N8" s="185" t="s">
        <v>400</v>
      </c>
      <c r="O8" s="371">
        <v>6</v>
      </c>
      <c r="P8" s="371"/>
      <c r="Q8" s="185" t="s">
        <v>399</v>
      </c>
      <c r="R8" s="361">
        <v>0</v>
      </c>
      <c r="S8" s="362"/>
      <c r="T8" s="532" t="s">
        <v>571</v>
      </c>
      <c r="U8" s="531"/>
      <c r="V8" s="532" t="s">
        <v>572</v>
      </c>
      <c r="W8" s="531"/>
      <c r="X8" s="537">
        <v>0</v>
      </c>
      <c r="Y8" s="538"/>
      <c r="Z8" s="196"/>
      <c r="AA8" s="199"/>
    </row>
    <row r="9" spans="2:27" ht="10.9" customHeight="1" x14ac:dyDescent="0.15">
      <c r="B9" s="555"/>
      <c r="C9" s="555"/>
      <c r="D9" s="556"/>
      <c r="E9" s="556"/>
      <c r="F9" s="196"/>
      <c r="G9" s="533"/>
      <c r="H9" s="534"/>
      <c r="I9" s="558"/>
      <c r="J9" s="541" t="s">
        <v>573</v>
      </c>
      <c r="K9" s="543" t="s">
        <v>570</v>
      </c>
      <c r="L9" s="537">
        <v>2</v>
      </c>
      <c r="M9" s="538"/>
      <c r="N9" s="541" t="s">
        <v>400</v>
      </c>
      <c r="O9" s="537">
        <v>0</v>
      </c>
      <c r="P9" s="538"/>
      <c r="Q9" s="541" t="s">
        <v>399</v>
      </c>
      <c r="R9" s="537">
        <v>0</v>
      </c>
      <c r="S9" s="538"/>
      <c r="T9" s="533"/>
      <c r="U9" s="534"/>
      <c r="V9" s="535"/>
      <c r="W9" s="536"/>
      <c r="X9" s="539"/>
      <c r="Y9" s="540"/>
      <c r="Z9" s="196"/>
      <c r="AA9" s="199"/>
    </row>
    <row r="10" spans="2:27" ht="10.9" customHeight="1" x14ac:dyDescent="0.15">
      <c r="B10" s="555"/>
      <c r="C10" s="555"/>
      <c r="D10" s="556"/>
      <c r="E10" s="556"/>
      <c r="F10" s="196"/>
      <c r="G10" s="533"/>
      <c r="H10" s="534"/>
      <c r="I10" s="558"/>
      <c r="J10" s="542"/>
      <c r="K10" s="544"/>
      <c r="L10" s="545"/>
      <c r="M10" s="546"/>
      <c r="N10" s="542"/>
      <c r="O10" s="545"/>
      <c r="P10" s="546"/>
      <c r="Q10" s="542"/>
      <c r="R10" s="545"/>
      <c r="S10" s="546"/>
      <c r="T10" s="533"/>
      <c r="U10" s="534"/>
      <c r="V10" s="551" t="s">
        <v>574</v>
      </c>
      <c r="W10" s="552"/>
      <c r="X10" s="537">
        <v>4</v>
      </c>
      <c r="Y10" s="538"/>
      <c r="Z10" s="196"/>
      <c r="AA10" s="199"/>
    </row>
    <row r="11" spans="2:27" ht="21.75" customHeight="1" x14ac:dyDescent="0.15">
      <c r="B11" s="555"/>
      <c r="C11" s="555"/>
      <c r="D11" s="556"/>
      <c r="E11" s="556"/>
      <c r="F11" s="196"/>
      <c r="G11" s="535"/>
      <c r="H11" s="536"/>
      <c r="I11" s="559"/>
      <c r="J11" s="185" t="s">
        <v>575</v>
      </c>
      <c r="K11" s="198" t="s">
        <v>570</v>
      </c>
      <c r="L11" s="361">
        <v>0</v>
      </c>
      <c r="M11" s="362"/>
      <c r="N11" s="185" t="s">
        <v>400</v>
      </c>
      <c r="O11" s="371">
        <v>0</v>
      </c>
      <c r="P11" s="371"/>
      <c r="Q11" s="185" t="s">
        <v>399</v>
      </c>
      <c r="R11" s="361">
        <v>0</v>
      </c>
      <c r="S11" s="362"/>
      <c r="T11" s="535"/>
      <c r="U11" s="536"/>
      <c r="V11" s="553"/>
      <c r="W11" s="554"/>
      <c r="X11" s="545"/>
      <c r="Y11" s="546"/>
      <c r="Z11" s="196"/>
      <c r="AA11" s="199"/>
    </row>
    <row r="12" spans="2:27" ht="21.75" customHeight="1" x14ac:dyDescent="0.15">
      <c r="B12" s="309" t="s">
        <v>576</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199"/>
    </row>
    <row r="13" spans="2:27" ht="21.75" customHeight="1" x14ac:dyDescent="0.15">
      <c r="B13" s="310"/>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199"/>
    </row>
    <row r="14" spans="2:27" ht="21.75" customHeight="1" x14ac:dyDescent="0.15">
      <c r="B14" s="310"/>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199"/>
    </row>
    <row r="15" spans="2:27" ht="21.75" customHeight="1" x14ac:dyDescent="0.15">
      <c r="B15" s="310"/>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10"/>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10"/>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10"/>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10"/>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10"/>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10"/>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10"/>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10"/>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10"/>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10"/>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10"/>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10"/>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10"/>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0"/>
      <c r="D29" s="200"/>
      <c r="E29" s="201"/>
      <c r="F29" s="202"/>
      <c r="G29" s="200"/>
      <c r="H29" s="200"/>
      <c r="I29" s="200"/>
      <c r="J29" s="550" t="s">
        <v>577</v>
      </c>
      <c r="K29" s="550"/>
      <c r="L29" s="550"/>
      <c r="M29" s="550"/>
      <c r="N29" s="550"/>
      <c r="O29" s="550"/>
      <c r="P29" s="550"/>
      <c r="Q29" s="550" t="s">
        <v>578</v>
      </c>
      <c r="R29" s="550"/>
      <c r="S29" s="550"/>
      <c r="T29" s="550"/>
      <c r="U29" s="550"/>
      <c r="V29" s="550"/>
      <c r="W29" s="550"/>
      <c r="X29" s="550"/>
      <c r="Y29" s="550"/>
      <c r="Z29" s="203"/>
    </row>
    <row r="30" spans="2:26" ht="15" customHeight="1" x14ac:dyDescent="0.15">
      <c r="C30" s="18" t="s">
        <v>579</v>
      </c>
    </row>
    <row r="31" spans="2:26" ht="15" customHeight="1" x14ac:dyDescent="0.15">
      <c r="C31" s="24" t="s">
        <v>580</v>
      </c>
    </row>
    <row r="32" spans="2:26" ht="15" customHeight="1" x14ac:dyDescent="0.15">
      <c r="C32" s="24" t="s">
        <v>581</v>
      </c>
    </row>
    <row r="33" spans="3:3" ht="15" customHeight="1" x14ac:dyDescent="0.15">
      <c r="C33" s="24" t="s">
        <v>582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FC49-0FAC-4842-BD0A-E1E087565885}">
  <sheetPr codeName="Sheet58">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538</v>
      </c>
      <c r="C2" s="176"/>
      <c r="D2" s="176"/>
      <c r="E2" s="176"/>
      <c r="F2" s="176"/>
      <c r="G2" s="176"/>
      <c r="H2" s="176"/>
      <c r="I2" s="176"/>
      <c r="J2" s="176"/>
      <c r="K2" s="176"/>
      <c r="L2" s="176"/>
      <c r="M2" s="177"/>
      <c r="N2" s="267" t="s">
        <v>539</v>
      </c>
      <c r="O2" s="267"/>
      <c r="P2" s="511">
        <v>45637</v>
      </c>
      <c r="Q2" s="512"/>
      <c r="R2" s="513"/>
      <c r="S2" s="267" t="s">
        <v>38</v>
      </c>
      <c r="T2" s="267"/>
      <c r="U2" s="267"/>
      <c r="V2" s="514" t="s">
        <v>774</v>
      </c>
      <c r="W2" s="514"/>
      <c r="X2" s="514"/>
      <c r="Y2" s="514"/>
      <c r="Z2" s="514"/>
    </row>
    <row r="3" spans="2:27" ht="20.100000000000001" customHeight="1" x14ac:dyDescent="0.15">
      <c r="B3" s="179" t="s">
        <v>347</v>
      </c>
      <c r="C3" s="515" t="s">
        <v>127</v>
      </c>
      <c r="D3" s="516"/>
      <c r="E3" s="516"/>
      <c r="F3" s="517"/>
      <c r="G3" s="263" t="s">
        <v>540</v>
      </c>
      <c r="H3" s="515" t="s">
        <v>129</v>
      </c>
      <c r="I3" s="516"/>
      <c r="J3" s="517"/>
      <c r="K3" s="263" t="s">
        <v>541</v>
      </c>
      <c r="L3" s="521" t="s">
        <v>542</v>
      </c>
      <c r="M3" s="516"/>
      <c r="N3" s="516"/>
      <c r="O3" s="516"/>
      <c r="P3" s="516"/>
      <c r="Q3" s="270" t="s">
        <v>543</v>
      </c>
      <c r="R3" s="271"/>
      <c r="S3" s="515" t="s">
        <v>66</v>
      </c>
      <c r="T3" s="516"/>
      <c r="U3" s="517"/>
      <c r="V3" s="522" t="s">
        <v>544</v>
      </c>
      <c r="W3" s="182" t="s">
        <v>545</v>
      </c>
      <c r="X3" s="524">
        <v>34.280079999999998</v>
      </c>
      <c r="Y3" s="525"/>
      <c r="Z3" s="526"/>
    </row>
    <row r="4" spans="2:27" ht="20.100000000000001" customHeight="1" x14ac:dyDescent="0.15">
      <c r="B4" s="183" t="s">
        <v>546</v>
      </c>
      <c r="C4" s="518" t="s">
        <v>128</v>
      </c>
      <c r="D4" s="519"/>
      <c r="E4" s="519"/>
      <c r="F4" s="520"/>
      <c r="G4" s="290"/>
      <c r="H4" s="518"/>
      <c r="I4" s="519"/>
      <c r="J4" s="520"/>
      <c r="K4" s="290"/>
      <c r="L4" s="519"/>
      <c r="M4" s="519"/>
      <c r="N4" s="519"/>
      <c r="O4" s="519"/>
      <c r="P4" s="519"/>
      <c r="Q4" s="272"/>
      <c r="R4" s="273"/>
      <c r="S4" s="518" t="s">
        <v>67</v>
      </c>
      <c r="T4" s="519"/>
      <c r="U4" s="520"/>
      <c r="V4" s="523"/>
      <c r="W4" s="181" t="s">
        <v>547</v>
      </c>
      <c r="X4" s="524">
        <v>131.64478</v>
      </c>
      <c r="Y4" s="525"/>
      <c r="Z4" s="526"/>
    </row>
    <row r="5" spans="2:27" ht="20.100000000000001" customHeight="1" x14ac:dyDescent="0.15">
      <c r="B5" s="527" t="s">
        <v>548</v>
      </c>
      <c r="C5" s="185" t="s">
        <v>549</v>
      </c>
      <c r="D5" s="284" t="s">
        <v>550</v>
      </c>
      <c r="E5" s="285"/>
      <c r="F5" s="285"/>
      <c r="G5" s="259" t="s">
        <v>551</v>
      </c>
      <c r="H5" s="261"/>
      <c r="I5" s="284" t="s">
        <v>552</v>
      </c>
      <c r="J5" s="285"/>
      <c r="K5" s="357"/>
      <c r="L5" s="267" t="s">
        <v>553</v>
      </c>
      <c r="M5" s="267"/>
      <c r="N5" s="186" t="s">
        <v>554</v>
      </c>
      <c r="O5" s="190">
        <v>422</v>
      </c>
      <c r="P5" s="189" t="s">
        <v>555</v>
      </c>
      <c r="Q5" s="531" t="s">
        <v>556</v>
      </c>
      <c r="R5" s="529" t="s">
        <v>557</v>
      </c>
      <c r="S5" s="263" t="s">
        <v>558</v>
      </c>
      <c r="T5" s="263"/>
      <c r="U5" s="191" t="s">
        <v>559</v>
      </c>
      <c r="V5" s="270" t="s">
        <v>560</v>
      </c>
      <c r="W5" s="182" t="s">
        <v>545</v>
      </c>
      <c r="X5" s="524">
        <v>34.282080000000001</v>
      </c>
      <c r="Y5" s="525"/>
      <c r="Z5" s="526"/>
    </row>
    <row r="6" spans="2:27" ht="20.100000000000001" customHeight="1" x14ac:dyDescent="0.15">
      <c r="B6" s="528"/>
      <c r="C6" s="185" t="s">
        <v>561</v>
      </c>
      <c r="D6" s="284" t="s">
        <v>550</v>
      </c>
      <c r="E6" s="285"/>
      <c r="F6" s="285"/>
      <c r="G6" s="267" t="s">
        <v>562</v>
      </c>
      <c r="H6" s="267"/>
      <c r="I6" s="284">
        <v>1995</v>
      </c>
      <c r="J6" s="285"/>
      <c r="K6" s="357"/>
      <c r="L6" s="267" t="s">
        <v>563</v>
      </c>
      <c r="M6" s="267"/>
      <c r="N6" s="186" t="s">
        <v>554</v>
      </c>
      <c r="O6" s="187">
        <v>9.25</v>
      </c>
      <c r="P6" s="189" t="s">
        <v>555</v>
      </c>
      <c r="Q6" s="273"/>
      <c r="R6" s="530"/>
      <c r="S6" s="267" t="s">
        <v>564</v>
      </c>
      <c r="T6" s="267"/>
      <c r="U6" s="192" t="s">
        <v>565</v>
      </c>
      <c r="V6" s="272"/>
      <c r="W6" s="182" t="s">
        <v>547</v>
      </c>
      <c r="X6" s="524">
        <v>131.64868999999999</v>
      </c>
      <c r="Y6" s="525"/>
      <c r="Z6" s="526"/>
    </row>
    <row r="7" spans="2:27" ht="7.5" customHeight="1" x14ac:dyDescent="0.15">
      <c r="B7" s="555" t="s">
        <v>566</v>
      </c>
      <c r="C7" s="555"/>
      <c r="D7" s="556" t="s">
        <v>178</v>
      </c>
      <c r="E7" s="556"/>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55"/>
      <c r="C8" s="555"/>
      <c r="D8" s="556"/>
      <c r="E8" s="556"/>
      <c r="F8" s="196"/>
      <c r="G8" s="532" t="s">
        <v>567</v>
      </c>
      <c r="H8" s="531"/>
      <c r="I8" s="557" t="s">
        <v>568</v>
      </c>
      <c r="J8" s="197" t="s">
        <v>569</v>
      </c>
      <c r="K8" s="198" t="s">
        <v>570</v>
      </c>
      <c r="L8" s="361">
        <v>24</v>
      </c>
      <c r="M8" s="362"/>
      <c r="N8" s="185" t="s">
        <v>400</v>
      </c>
      <c r="O8" s="371">
        <v>6</v>
      </c>
      <c r="P8" s="371"/>
      <c r="Q8" s="185" t="s">
        <v>399</v>
      </c>
      <c r="R8" s="361">
        <v>0</v>
      </c>
      <c r="S8" s="362"/>
      <c r="T8" s="532" t="s">
        <v>571</v>
      </c>
      <c r="U8" s="531"/>
      <c r="V8" s="532" t="s">
        <v>572</v>
      </c>
      <c r="W8" s="531"/>
      <c r="X8" s="537">
        <v>0</v>
      </c>
      <c r="Y8" s="538"/>
      <c r="Z8" s="196"/>
      <c r="AA8" s="199"/>
    </row>
    <row r="9" spans="2:27" ht="10.9" customHeight="1" x14ac:dyDescent="0.15">
      <c r="B9" s="555"/>
      <c r="C9" s="555"/>
      <c r="D9" s="556"/>
      <c r="E9" s="556"/>
      <c r="F9" s="196"/>
      <c r="G9" s="533"/>
      <c r="H9" s="534"/>
      <c r="I9" s="558"/>
      <c r="J9" s="541" t="s">
        <v>573</v>
      </c>
      <c r="K9" s="543" t="s">
        <v>570</v>
      </c>
      <c r="L9" s="537">
        <v>2</v>
      </c>
      <c r="M9" s="538"/>
      <c r="N9" s="541" t="s">
        <v>400</v>
      </c>
      <c r="O9" s="537">
        <v>0</v>
      </c>
      <c r="P9" s="538"/>
      <c r="Q9" s="541" t="s">
        <v>399</v>
      </c>
      <c r="R9" s="537">
        <v>0</v>
      </c>
      <c r="S9" s="538"/>
      <c r="T9" s="533"/>
      <c r="U9" s="534"/>
      <c r="V9" s="535"/>
      <c r="W9" s="536"/>
      <c r="X9" s="539"/>
      <c r="Y9" s="540"/>
      <c r="Z9" s="196"/>
      <c r="AA9" s="199"/>
    </row>
    <row r="10" spans="2:27" ht="10.9" customHeight="1" x14ac:dyDescent="0.15">
      <c r="B10" s="555"/>
      <c r="C10" s="555"/>
      <c r="D10" s="556"/>
      <c r="E10" s="556"/>
      <c r="F10" s="196"/>
      <c r="G10" s="533"/>
      <c r="H10" s="534"/>
      <c r="I10" s="558"/>
      <c r="J10" s="542"/>
      <c r="K10" s="544"/>
      <c r="L10" s="545"/>
      <c r="M10" s="546"/>
      <c r="N10" s="542"/>
      <c r="O10" s="545"/>
      <c r="P10" s="546"/>
      <c r="Q10" s="542"/>
      <c r="R10" s="545"/>
      <c r="S10" s="546"/>
      <c r="T10" s="533"/>
      <c r="U10" s="534"/>
      <c r="V10" s="551" t="s">
        <v>574</v>
      </c>
      <c r="W10" s="552"/>
      <c r="X10" s="537">
        <v>4</v>
      </c>
      <c r="Y10" s="538"/>
      <c r="Z10" s="196"/>
      <c r="AA10" s="199"/>
    </row>
    <row r="11" spans="2:27" ht="21.75" customHeight="1" x14ac:dyDescent="0.15">
      <c r="B11" s="555"/>
      <c r="C11" s="555"/>
      <c r="D11" s="556"/>
      <c r="E11" s="556"/>
      <c r="F11" s="196"/>
      <c r="G11" s="535"/>
      <c r="H11" s="536"/>
      <c r="I11" s="559"/>
      <c r="J11" s="185" t="s">
        <v>575</v>
      </c>
      <c r="K11" s="198" t="s">
        <v>570</v>
      </c>
      <c r="L11" s="361">
        <v>0</v>
      </c>
      <c r="M11" s="362"/>
      <c r="N11" s="185" t="s">
        <v>400</v>
      </c>
      <c r="O11" s="371">
        <v>0</v>
      </c>
      <c r="P11" s="371"/>
      <c r="Q11" s="185" t="s">
        <v>399</v>
      </c>
      <c r="R11" s="361">
        <v>0</v>
      </c>
      <c r="S11" s="362"/>
      <c r="T11" s="535"/>
      <c r="U11" s="536"/>
      <c r="V11" s="553"/>
      <c r="W11" s="554"/>
      <c r="X11" s="545"/>
      <c r="Y11" s="546"/>
      <c r="Z11" s="196"/>
      <c r="AA11" s="199"/>
    </row>
    <row r="12" spans="2:27" ht="21.75" customHeight="1" x14ac:dyDescent="0.15">
      <c r="B12" s="309" t="s">
        <v>576</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199"/>
    </row>
    <row r="13" spans="2:27" ht="21.75" customHeight="1" x14ac:dyDescent="0.15">
      <c r="B13" s="310"/>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199"/>
    </row>
    <row r="14" spans="2:27" ht="21.75" customHeight="1" x14ac:dyDescent="0.15">
      <c r="B14" s="310"/>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199"/>
    </row>
    <row r="15" spans="2:27" ht="21.75" customHeight="1" x14ac:dyDescent="0.15">
      <c r="B15" s="310"/>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10"/>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10"/>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10"/>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10"/>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10"/>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10"/>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10"/>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10"/>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10"/>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10"/>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10"/>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10"/>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10"/>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0"/>
      <c r="D29" s="200"/>
      <c r="E29" s="201"/>
      <c r="F29" s="202"/>
      <c r="G29" s="200"/>
      <c r="H29" s="200"/>
      <c r="I29" s="200"/>
      <c r="J29" s="550" t="s">
        <v>577</v>
      </c>
      <c r="K29" s="550"/>
      <c r="L29" s="550"/>
      <c r="M29" s="550"/>
      <c r="N29" s="550"/>
      <c r="O29" s="550"/>
      <c r="P29" s="550"/>
      <c r="Q29" s="550" t="s">
        <v>578</v>
      </c>
      <c r="R29" s="550"/>
      <c r="S29" s="550"/>
      <c r="T29" s="550"/>
      <c r="U29" s="550"/>
      <c r="V29" s="550"/>
      <c r="W29" s="550"/>
      <c r="X29" s="550"/>
      <c r="Y29" s="550"/>
      <c r="Z29" s="203"/>
    </row>
    <row r="30" spans="2:26" ht="15" customHeight="1" x14ac:dyDescent="0.15">
      <c r="C30" s="18" t="s">
        <v>579</v>
      </c>
    </row>
    <row r="31" spans="2:26" ht="15" customHeight="1" x14ac:dyDescent="0.15">
      <c r="C31" s="24" t="s">
        <v>580</v>
      </c>
    </row>
    <row r="32" spans="2:26" ht="15" customHeight="1" x14ac:dyDescent="0.15">
      <c r="C32" s="24" t="s">
        <v>581</v>
      </c>
    </row>
    <row r="33" spans="3:3" ht="15" customHeight="1" x14ac:dyDescent="0.15">
      <c r="C33" s="24" t="s">
        <v>582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E7789-89BC-4141-AC62-058F7C73F49A}">
  <sheetPr codeName="Sheet59">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538</v>
      </c>
      <c r="C2" s="176"/>
      <c r="D2" s="176"/>
      <c r="E2" s="176"/>
      <c r="F2" s="176"/>
      <c r="G2" s="176"/>
      <c r="H2" s="176"/>
      <c r="I2" s="176"/>
      <c r="J2" s="176"/>
      <c r="K2" s="176"/>
      <c r="L2" s="176"/>
      <c r="M2" s="177"/>
      <c r="N2" s="267" t="s">
        <v>539</v>
      </c>
      <c r="O2" s="267"/>
      <c r="P2" s="511">
        <v>45637</v>
      </c>
      <c r="Q2" s="512"/>
      <c r="R2" s="513"/>
      <c r="S2" s="267" t="s">
        <v>38</v>
      </c>
      <c r="T2" s="267"/>
      <c r="U2" s="267"/>
      <c r="V2" s="514" t="s">
        <v>774</v>
      </c>
      <c r="W2" s="514"/>
      <c r="X2" s="514"/>
      <c r="Y2" s="514"/>
      <c r="Z2" s="514"/>
    </row>
    <row r="3" spans="2:27" ht="20.100000000000001" customHeight="1" x14ac:dyDescent="0.15">
      <c r="B3" s="179" t="s">
        <v>347</v>
      </c>
      <c r="C3" s="515" t="s">
        <v>127</v>
      </c>
      <c r="D3" s="516"/>
      <c r="E3" s="516"/>
      <c r="F3" s="517"/>
      <c r="G3" s="263" t="s">
        <v>540</v>
      </c>
      <c r="H3" s="515" t="s">
        <v>129</v>
      </c>
      <c r="I3" s="516"/>
      <c r="J3" s="517"/>
      <c r="K3" s="263" t="s">
        <v>541</v>
      </c>
      <c r="L3" s="521" t="s">
        <v>542</v>
      </c>
      <c r="M3" s="516"/>
      <c r="N3" s="516"/>
      <c r="O3" s="516"/>
      <c r="P3" s="516"/>
      <c r="Q3" s="270" t="s">
        <v>543</v>
      </c>
      <c r="R3" s="271"/>
      <c r="S3" s="515" t="s">
        <v>66</v>
      </c>
      <c r="T3" s="516"/>
      <c r="U3" s="517"/>
      <c r="V3" s="522" t="s">
        <v>544</v>
      </c>
      <c r="W3" s="182" t="s">
        <v>545</v>
      </c>
      <c r="X3" s="524">
        <v>34.280079999999998</v>
      </c>
      <c r="Y3" s="525"/>
      <c r="Z3" s="526"/>
    </row>
    <row r="4" spans="2:27" ht="20.100000000000001" customHeight="1" x14ac:dyDescent="0.15">
      <c r="B4" s="183" t="s">
        <v>546</v>
      </c>
      <c r="C4" s="518" t="s">
        <v>128</v>
      </c>
      <c r="D4" s="519"/>
      <c r="E4" s="519"/>
      <c r="F4" s="520"/>
      <c r="G4" s="290"/>
      <c r="H4" s="518"/>
      <c r="I4" s="519"/>
      <c r="J4" s="520"/>
      <c r="K4" s="290"/>
      <c r="L4" s="519"/>
      <c r="M4" s="519"/>
      <c r="N4" s="519"/>
      <c r="O4" s="519"/>
      <c r="P4" s="519"/>
      <c r="Q4" s="272"/>
      <c r="R4" s="273"/>
      <c r="S4" s="518" t="s">
        <v>67</v>
      </c>
      <c r="T4" s="519"/>
      <c r="U4" s="520"/>
      <c r="V4" s="523"/>
      <c r="W4" s="181" t="s">
        <v>547</v>
      </c>
      <c r="X4" s="524">
        <v>131.64478</v>
      </c>
      <c r="Y4" s="525"/>
      <c r="Z4" s="526"/>
    </row>
    <row r="5" spans="2:27" ht="20.100000000000001" customHeight="1" x14ac:dyDescent="0.15">
      <c r="B5" s="527" t="s">
        <v>548</v>
      </c>
      <c r="C5" s="185" t="s">
        <v>549</v>
      </c>
      <c r="D5" s="284" t="s">
        <v>550</v>
      </c>
      <c r="E5" s="285"/>
      <c r="F5" s="285"/>
      <c r="G5" s="259" t="s">
        <v>551</v>
      </c>
      <c r="H5" s="261"/>
      <c r="I5" s="284" t="s">
        <v>552</v>
      </c>
      <c r="J5" s="285"/>
      <c r="K5" s="357"/>
      <c r="L5" s="267" t="s">
        <v>553</v>
      </c>
      <c r="M5" s="267"/>
      <c r="N5" s="186" t="s">
        <v>554</v>
      </c>
      <c r="O5" s="190">
        <v>422</v>
      </c>
      <c r="P5" s="189" t="s">
        <v>555</v>
      </c>
      <c r="Q5" s="531" t="s">
        <v>556</v>
      </c>
      <c r="R5" s="529" t="s">
        <v>557</v>
      </c>
      <c r="S5" s="263" t="s">
        <v>558</v>
      </c>
      <c r="T5" s="263"/>
      <c r="U5" s="191" t="s">
        <v>559</v>
      </c>
      <c r="V5" s="270" t="s">
        <v>560</v>
      </c>
      <c r="W5" s="182" t="s">
        <v>545</v>
      </c>
      <c r="X5" s="524">
        <v>34.282080000000001</v>
      </c>
      <c r="Y5" s="525"/>
      <c r="Z5" s="526"/>
    </row>
    <row r="6" spans="2:27" ht="20.100000000000001" customHeight="1" x14ac:dyDescent="0.15">
      <c r="B6" s="528"/>
      <c r="C6" s="185" t="s">
        <v>561</v>
      </c>
      <c r="D6" s="284" t="s">
        <v>550</v>
      </c>
      <c r="E6" s="285"/>
      <c r="F6" s="285"/>
      <c r="G6" s="267" t="s">
        <v>562</v>
      </c>
      <c r="H6" s="267"/>
      <c r="I6" s="284">
        <v>1995</v>
      </c>
      <c r="J6" s="285"/>
      <c r="K6" s="357"/>
      <c r="L6" s="267" t="s">
        <v>563</v>
      </c>
      <c r="M6" s="267"/>
      <c r="N6" s="186" t="s">
        <v>554</v>
      </c>
      <c r="O6" s="187">
        <v>9.25</v>
      </c>
      <c r="P6" s="189" t="s">
        <v>555</v>
      </c>
      <c r="Q6" s="273"/>
      <c r="R6" s="530"/>
      <c r="S6" s="267" t="s">
        <v>564</v>
      </c>
      <c r="T6" s="267"/>
      <c r="U6" s="192" t="s">
        <v>565</v>
      </c>
      <c r="V6" s="272"/>
      <c r="W6" s="182" t="s">
        <v>547</v>
      </c>
      <c r="X6" s="524">
        <v>131.64868999999999</v>
      </c>
      <c r="Y6" s="525"/>
      <c r="Z6" s="526"/>
    </row>
    <row r="7" spans="2:27" ht="7.5" customHeight="1" x14ac:dyDescent="0.15">
      <c r="B7" s="555" t="s">
        <v>566</v>
      </c>
      <c r="C7" s="555"/>
      <c r="D7" s="556" t="s">
        <v>178</v>
      </c>
      <c r="E7" s="556"/>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55"/>
      <c r="C8" s="555"/>
      <c r="D8" s="556"/>
      <c r="E8" s="556"/>
      <c r="F8" s="196"/>
      <c r="G8" s="532" t="s">
        <v>567</v>
      </c>
      <c r="H8" s="531"/>
      <c r="I8" s="557" t="s">
        <v>568</v>
      </c>
      <c r="J8" s="197" t="s">
        <v>569</v>
      </c>
      <c r="K8" s="198" t="s">
        <v>570</v>
      </c>
      <c r="L8" s="361">
        <v>24</v>
      </c>
      <c r="M8" s="362"/>
      <c r="N8" s="185" t="s">
        <v>400</v>
      </c>
      <c r="O8" s="371">
        <v>6</v>
      </c>
      <c r="P8" s="371"/>
      <c r="Q8" s="185" t="s">
        <v>399</v>
      </c>
      <c r="R8" s="361">
        <v>0</v>
      </c>
      <c r="S8" s="362"/>
      <c r="T8" s="532" t="s">
        <v>571</v>
      </c>
      <c r="U8" s="531"/>
      <c r="V8" s="532" t="s">
        <v>572</v>
      </c>
      <c r="W8" s="531"/>
      <c r="X8" s="537">
        <v>0</v>
      </c>
      <c r="Y8" s="538"/>
      <c r="Z8" s="196"/>
      <c r="AA8" s="199"/>
    </row>
    <row r="9" spans="2:27" ht="10.9" customHeight="1" x14ac:dyDescent="0.15">
      <c r="B9" s="555"/>
      <c r="C9" s="555"/>
      <c r="D9" s="556"/>
      <c r="E9" s="556"/>
      <c r="F9" s="196"/>
      <c r="G9" s="533"/>
      <c r="H9" s="534"/>
      <c r="I9" s="558"/>
      <c r="J9" s="541" t="s">
        <v>573</v>
      </c>
      <c r="K9" s="543" t="s">
        <v>570</v>
      </c>
      <c r="L9" s="537">
        <v>2</v>
      </c>
      <c r="M9" s="538"/>
      <c r="N9" s="541" t="s">
        <v>400</v>
      </c>
      <c r="O9" s="537">
        <v>0</v>
      </c>
      <c r="P9" s="538"/>
      <c r="Q9" s="541" t="s">
        <v>399</v>
      </c>
      <c r="R9" s="537">
        <v>0</v>
      </c>
      <c r="S9" s="538"/>
      <c r="T9" s="533"/>
      <c r="U9" s="534"/>
      <c r="V9" s="535"/>
      <c r="W9" s="536"/>
      <c r="X9" s="539"/>
      <c r="Y9" s="540"/>
      <c r="Z9" s="196"/>
      <c r="AA9" s="199"/>
    </row>
    <row r="10" spans="2:27" ht="10.9" customHeight="1" x14ac:dyDescent="0.15">
      <c r="B10" s="555"/>
      <c r="C10" s="555"/>
      <c r="D10" s="556"/>
      <c r="E10" s="556"/>
      <c r="F10" s="196"/>
      <c r="G10" s="533"/>
      <c r="H10" s="534"/>
      <c r="I10" s="558"/>
      <c r="J10" s="542"/>
      <c r="K10" s="544"/>
      <c r="L10" s="545"/>
      <c r="M10" s="546"/>
      <c r="N10" s="542"/>
      <c r="O10" s="545"/>
      <c r="P10" s="546"/>
      <c r="Q10" s="542"/>
      <c r="R10" s="545"/>
      <c r="S10" s="546"/>
      <c r="T10" s="533"/>
      <c r="U10" s="534"/>
      <c r="V10" s="551" t="s">
        <v>574</v>
      </c>
      <c r="W10" s="552"/>
      <c r="X10" s="537">
        <v>4</v>
      </c>
      <c r="Y10" s="538"/>
      <c r="Z10" s="196"/>
      <c r="AA10" s="199"/>
    </row>
    <row r="11" spans="2:27" ht="21.75" customHeight="1" x14ac:dyDescent="0.15">
      <c r="B11" s="555"/>
      <c r="C11" s="555"/>
      <c r="D11" s="556"/>
      <c r="E11" s="556"/>
      <c r="F11" s="196"/>
      <c r="G11" s="535"/>
      <c r="H11" s="536"/>
      <c r="I11" s="559"/>
      <c r="J11" s="185" t="s">
        <v>575</v>
      </c>
      <c r="K11" s="198" t="s">
        <v>570</v>
      </c>
      <c r="L11" s="361">
        <v>0</v>
      </c>
      <c r="M11" s="362"/>
      <c r="N11" s="185" t="s">
        <v>400</v>
      </c>
      <c r="O11" s="371">
        <v>0</v>
      </c>
      <c r="P11" s="371"/>
      <c r="Q11" s="185" t="s">
        <v>399</v>
      </c>
      <c r="R11" s="361">
        <v>0</v>
      </c>
      <c r="S11" s="362"/>
      <c r="T11" s="535"/>
      <c r="U11" s="536"/>
      <c r="V11" s="553"/>
      <c r="W11" s="554"/>
      <c r="X11" s="545"/>
      <c r="Y11" s="546"/>
      <c r="Z11" s="196"/>
      <c r="AA11" s="199"/>
    </row>
    <row r="12" spans="2:27" ht="21.75" customHeight="1" x14ac:dyDescent="0.15">
      <c r="B12" s="309" t="s">
        <v>576</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199"/>
    </row>
    <row r="13" spans="2:27" ht="21.75" customHeight="1" x14ac:dyDescent="0.15">
      <c r="B13" s="310"/>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199"/>
    </row>
    <row r="14" spans="2:27" ht="21.75" customHeight="1" x14ac:dyDescent="0.15">
      <c r="B14" s="310"/>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199"/>
    </row>
    <row r="15" spans="2:27" ht="21.75" customHeight="1" x14ac:dyDescent="0.15">
      <c r="B15" s="310"/>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10"/>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10"/>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10"/>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10"/>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10"/>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10"/>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10"/>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10"/>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10"/>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10"/>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10"/>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10"/>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10"/>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0"/>
      <c r="D29" s="200"/>
      <c r="E29" s="201"/>
      <c r="F29" s="202"/>
      <c r="G29" s="200"/>
      <c r="H29" s="200"/>
      <c r="I29" s="200"/>
      <c r="J29" s="550" t="s">
        <v>577</v>
      </c>
      <c r="K29" s="550"/>
      <c r="L29" s="550"/>
      <c r="M29" s="550"/>
      <c r="N29" s="550"/>
      <c r="O29" s="550"/>
      <c r="P29" s="550"/>
      <c r="Q29" s="550" t="s">
        <v>578</v>
      </c>
      <c r="R29" s="550"/>
      <c r="S29" s="550"/>
      <c r="T29" s="550"/>
      <c r="U29" s="550"/>
      <c r="V29" s="550"/>
      <c r="W29" s="550"/>
      <c r="X29" s="550"/>
      <c r="Y29" s="550"/>
      <c r="Z29" s="203"/>
    </row>
    <row r="30" spans="2:26" ht="15" customHeight="1" x14ac:dyDescent="0.15">
      <c r="C30" s="18" t="s">
        <v>579</v>
      </c>
    </row>
    <row r="31" spans="2:26" ht="15" customHeight="1" x14ac:dyDescent="0.15">
      <c r="C31" s="24" t="s">
        <v>580</v>
      </c>
    </row>
    <row r="32" spans="2:26" ht="15" customHeight="1" x14ac:dyDescent="0.15">
      <c r="C32" s="24" t="s">
        <v>581</v>
      </c>
    </row>
    <row r="33" spans="3:3" ht="15" customHeight="1" x14ac:dyDescent="0.15">
      <c r="C33" s="24" t="s">
        <v>582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6BB77-6DCD-4BA7-B480-462651D11F77}">
  <sheetPr codeName="Sheet60">
    <pageSetUpPr fitToPage="1"/>
  </sheetPr>
  <dimension ref="B1:AA37"/>
  <sheetViews>
    <sheetView showGridLines="0" showZeros="0" view="pageBreakPreview" zoomScale="85" zoomScaleNormal="70" zoomScaleSheetLayoutView="85" workbookViewId="0">
      <selection activeCell="X3" sqref="X3:Z6"/>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538</v>
      </c>
      <c r="C2" s="176"/>
      <c r="D2" s="176"/>
      <c r="E2" s="176"/>
      <c r="F2" s="176"/>
      <c r="G2" s="176"/>
      <c r="H2" s="176"/>
      <c r="I2" s="176"/>
      <c r="J2" s="176"/>
      <c r="K2" s="176"/>
      <c r="L2" s="176"/>
      <c r="M2" s="177"/>
      <c r="N2" s="267" t="s">
        <v>539</v>
      </c>
      <c r="O2" s="267"/>
      <c r="P2" s="511">
        <v>45637</v>
      </c>
      <c r="Q2" s="512"/>
      <c r="R2" s="513"/>
      <c r="S2" s="267" t="s">
        <v>38</v>
      </c>
      <c r="T2" s="267"/>
      <c r="U2" s="267"/>
      <c r="V2" s="514" t="s">
        <v>774</v>
      </c>
      <c r="W2" s="514"/>
      <c r="X2" s="514"/>
      <c r="Y2" s="514"/>
      <c r="Z2" s="514"/>
    </row>
    <row r="3" spans="2:27" ht="20.100000000000001" customHeight="1" x14ac:dyDescent="0.15">
      <c r="B3" s="179" t="s">
        <v>347</v>
      </c>
      <c r="C3" s="515" t="s">
        <v>127</v>
      </c>
      <c r="D3" s="516"/>
      <c r="E3" s="516"/>
      <c r="F3" s="517"/>
      <c r="G3" s="263" t="s">
        <v>540</v>
      </c>
      <c r="H3" s="515" t="s">
        <v>129</v>
      </c>
      <c r="I3" s="516"/>
      <c r="J3" s="517"/>
      <c r="K3" s="263" t="s">
        <v>541</v>
      </c>
      <c r="L3" s="521" t="s">
        <v>542</v>
      </c>
      <c r="M3" s="516"/>
      <c r="N3" s="516"/>
      <c r="O3" s="516"/>
      <c r="P3" s="516"/>
      <c r="Q3" s="270" t="s">
        <v>543</v>
      </c>
      <c r="R3" s="271"/>
      <c r="S3" s="515" t="s">
        <v>66</v>
      </c>
      <c r="T3" s="516"/>
      <c r="U3" s="517"/>
      <c r="V3" s="522" t="s">
        <v>544</v>
      </c>
      <c r="W3" s="182" t="s">
        <v>545</v>
      </c>
      <c r="X3" s="524">
        <v>34.280079999999998</v>
      </c>
      <c r="Y3" s="525"/>
      <c r="Z3" s="526"/>
    </row>
    <row r="4" spans="2:27" ht="20.100000000000001" customHeight="1" x14ac:dyDescent="0.15">
      <c r="B4" s="183" t="s">
        <v>546</v>
      </c>
      <c r="C4" s="518" t="s">
        <v>128</v>
      </c>
      <c r="D4" s="519"/>
      <c r="E4" s="519"/>
      <c r="F4" s="520"/>
      <c r="G4" s="290"/>
      <c r="H4" s="518"/>
      <c r="I4" s="519"/>
      <c r="J4" s="520"/>
      <c r="K4" s="290"/>
      <c r="L4" s="519"/>
      <c r="M4" s="519"/>
      <c r="N4" s="519"/>
      <c r="O4" s="519"/>
      <c r="P4" s="519"/>
      <c r="Q4" s="272"/>
      <c r="R4" s="273"/>
      <c r="S4" s="518" t="s">
        <v>67</v>
      </c>
      <c r="T4" s="519"/>
      <c r="U4" s="520"/>
      <c r="V4" s="523"/>
      <c r="W4" s="181" t="s">
        <v>547</v>
      </c>
      <c r="X4" s="524">
        <v>131.64478</v>
      </c>
      <c r="Y4" s="525"/>
      <c r="Z4" s="526"/>
    </row>
    <row r="5" spans="2:27" ht="20.100000000000001" customHeight="1" x14ac:dyDescent="0.15">
      <c r="B5" s="527" t="s">
        <v>548</v>
      </c>
      <c r="C5" s="185" t="s">
        <v>549</v>
      </c>
      <c r="D5" s="284" t="s">
        <v>550</v>
      </c>
      <c r="E5" s="285"/>
      <c r="F5" s="285"/>
      <c r="G5" s="259" t="s">
        <v>551</v>
      </c>
      <c r="H5" s="261"/>
      <c r="I5" s="284" t="s">
        <v>552</v>
      </c>
      <c r="J5" s="285"/>
      <c r="K5" s="357"/>
      <c r="L5" s="267" t="s">
        <v>553</v>
      </c>
      <c r="M5" s="267"/>
      <c r="N5" s="186" t="s">
        <v>554</v>
      </c>
      <c r="O5" s="190">
        <v>422</v>
      </c>
      <c r="P5" s="189" t="s">
        <v>555</v>
      </c>
      <c r="Q5" s="531" t="s">
        <v>556</v>
      </c>
      <c r="R5" s="529" t="s">
        <v>557</v>
      </c>
      <c r="S5" s="263" t="s">
        <v>558</v>
      </c>
      <c r="T5" s="263"/>
      <c r="U5" s="191" t="s">
        <v>559</v>
      </c>
      <c r="V5" s="270" t="s">
        <v>560</v>
      </c>
      <c r="W5" s="182" t="s">
        <v>545</v>
      </c>
      <c r="X5" s="524">
        <v>34.282080000000001</v>
      </c>
      <c r="Y5" s="525"/>
      <c r="Z5" s="526"/>
    </row>
    <row r="6" spans="2:27" ht="20.100000000000001" customHeight="1" x14ac:dyDescent="0.15">
      <c r="B6" s="528"/>
      <c r="C6" s="185" t="s">
        <v>561</v>
      </c>
      <c r="D6" s="284" t="s">
        <v>550</v>
      </c>
      <c r="E6" s="285"/>
      <c r="F6" s="285"/>
      <c r="G6" s="267" t="s">
        <v>562</v>
      </c>
      <c r="H6" s="267"/>
      <c r="I6" s="284">
        <v>1995</v>
      </c>
      <c r="J6" s="285"/>
      <c r="K6" s="357"/>
      <c r="L6" s="267" t="s">
        <v>563</v>
      </c>
      <c r="M6" s="267"/>
      <c r="N6" s="186" t="s">
        <v>554</v>
      </c>
      <c r="O6" s="187">
        <v>9.25</v>
      </c>
      <c r="P6" s="189" t="s">
        <v>555</v>
      </c>
      <c r="Q6" s="273"/>
      <c r="R6" s="530"/>
      <c r="S6" s="267" t="s">
        <v>564</v>
      </c>
      <c r="T6" s="267"/>
      <c r="U6" s="192" t="s">
        <v>565</v>
      </c>
      <c r="V6" s="272"/>
      <c r="W6" s="182" t="s">
        <v>547</v>
      </c>
      <c r="X6" s="524">
        <v>131.64868999999999</v>
      </c>
      <c r="Y6" s="525"/>
      <c r="Z6" s="526"/>
    </row>
    <row r="7" spans="2:27" ht="7.5" customHeight="1" x14ac:dyDescent="0.15">
      <c r="B7" s="555" t="s">
        <v>566</v>
      </c>
      <c r="C7" s="555"/>
      <c r="D7" s="556" t="s">
        <v>178</v>
      </c>
      <c r="E7" s="556"/>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55"/>
      <c r="C8" s="555"/>
      <c r="D8" s="556"/>
      <c r="E8" s="556"/>
      <c r="F8" s="196"/>
      <c r="G8" s="532" t="s">
        <v>567</v>
      </c>
      <c r="H8" s="531"/>
      <c r="I8" s="557" t="s">
        <v>568</v>
      </c>
      <c r="J8" s="197" t="s">
        <v>569</v>
      </c>
      <c r="K8" s="198" t="s">
        <v>570</v>
      </c>
      <c r="L8" s="361">
        <v>24</v>
      </c>
      <c r="M8" s="362"/>
      <c r="N8" s="185" t="s">
        <v>400</v>
      </c>
      <c r="O8" s="371">
        <v>6</v>
      </c>
      <c r="P8" s="371"/>
      <c r="Q8" s="185" t="s">
        <v>399</v>
      </c>
      <c r="R8" s="361">
        <v>0</v>
      </c>
      <c r="S8" s="362"/>
      <c r="T8" s="532" t="s">
        <v>571</v>
      </c>
      <c r="U8" s="531"/>
      <c r="V8" s="532" t="s">
        <v>572</v>
      </c>
      <c r="W8" s="531"/>
      <c r="X8" s="537">
        <v>0</v>
      </c>
      <c r="Y8" s="538"/>
      <c r="Z8" s="196"/>
      <c r="AA8" s="199"/>
    </row>
    <row r="9" spans="2:27" ht="10.9" customHeight="1" x14ac:dyDescent="0.15">
      <c r="B9" s="555"/>
      <c r="C9" s="555"/>
      <c r="D9" s="556"/>
      <c r="E9" s="556"/>
      <c r="F9" s="196"/>
      <c r="G9" s="533"/>
      <c r="H9" s="534"/>
      <c r="I9" s="558"/>
      <c r="J9" s="541" t="s">
        <v>573</v>
      </c>
      <c r="K9" s="543" t="s">
        <v>570</v>
      </c>
      <c r="L9" s="537">
        <v>2</v>
      </c>
      <c r="M9" s="538"/>
      <c r="N9" s="541" t="s">
        <v>400</v>
      </c>
      <c r="O9" s="537">
        <v>0</v>
      </c>
      <c r="P9" s="538"/>
      <c r="Q9" s="541" t="s">
        <v>399</v>
      </c>
      <c r="R9" s="537">
        <v>0</v>
      </c>
      <c r="S9" s="538"/>
      <c r="T9" s="533"/>
      <c r="U9" s="534"/>
      <c r="V9" s="535"/>
      <c r="W9" s="536"/>
      <c r="X9" s="539"/>
      <c r="Y9" s="540"/>
      <c r="Z9" s="196"/>
      <c r="AA9" s="199"/>
    </row>
    <row r="10" spans="2:27" ht="10.9" customHeight="1" x14ac:dyDescent="0.15">
      <c r="B10" s="555"/>
      <c r="C10" s="555"/>
      <c r="D10" s="556"/>
      <c r="E10" s="556"/>
      <c r="F10" s="196"/>
      <c r="G10" s="533"/>
      <c r="H10" s="534"/>
      <c r="I10" s="558"/>
      <c r="J10" s="542"/>
      <c r="K10" s="544"/>
      <c r="L10" s="545"/>
      <c r="M10" s="546"/>
      <c r="N10" s="542"/>
      <c r="O10" s="545"/>
      <c r="P10" s="546"/>
      <c r="Q10" s="542"/>
      <c r="R10" s="545"/>
      <c r="S10" s="546"/>
      <c r="T10" s="533"/>
      <c r="U10" s="534"/>
      <c r="V10" s="551" t="s">
        <v>574</v>
      </c>
      <c r="W10" s="552"/>
      <c r="X10" s="537">
        <v>4</v>
      </c>
      <c r="Y10" s="538"/>
      <c r="Z10" s="196"/>
      <c r="AA10" s="199"/>
    </row>
    <row r="11" spans="2:27" ht="21.75" customHeight="1" x14ac:dyDescent="0.15">
      <c r="B11" s="555"/>
      <c r="C11" s="555"/>
      <c r="D11" s="556"/>
      <c r="E11" s="556"/>
      <c r="F11" s="196"/>
      <c r="G11" s="535"/>
      <c r="H11" s="536"/>
      <c r="I11" s="559"/>
      <c r="J11" s="185" t="s">
        <v>575</v>
      </c>
      <c r="K11" s="198" t="s">
        <v>570</v>
      </c>
      <c r="L11" s="361">
        <v>0</v>
      </c>
      <c r="M11" s="362"/>
      <c r="N11" s="185" t="s">
        <v>400</v>
      </c>
      <c r="O11" s="371">
        <v>0</v>
      </c>
      <c r="P11" s="371"/>
      <c r="Q11" s="185" t="s">
        <v>399</v>
      </c>
      <c r="R11" s="361">
        <v>0</v>
      </c>
      <c r="S11" s="362"/>
      <c r="T11" s="535"/>
      <c r="U11" s="536"/>
      <c r="V11" s="553"/>
      <c r="W11" s="554"/>
      <c r="X11" s="545"/>
      <c r="Y11" s="546"/>
      <c r="Z11" s="196"/>
      <c r="AA11" s="199"/>
    </row>
    <row r="12" spans="2:27" ht="21.75" customHeight="1" x14ac:dyDescent="0.15">
      <c r="B12" s="309" t="s">
        <v>576</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199"/>
    </row>
    <row r="13" spans="2:27" ht="21.75" customHeight="1" x14ac:dyDescent="0.15">
      <c r="B13" s="310"/>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199"/>
    </row>
    <row r="14" spans="2:27" ht="21.75" customHeight="1" x14ac:dyDescent="0.15">
      <c r="B14" s="310"/>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199"/>
    </row>
    <row r="15" spans="2:27" ht="21.75" customHeight="1" x14ac:dyDescent="0.15">
      <c r="B15" s="310"/>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10"/>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10"/>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10"/>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10"/>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10"/>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10"/>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10"/>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10"/>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10"/>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10"/>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10"/>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10"/>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10"/>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0"/>
      <c r="D29" s="200"/>
      <c r="E29" s="201"/>
      <c r="F29" s="202"/>
      <c r="G29" s="200"/>
      <c r="H29" s="200"/>
      <c r="I29" s="200"/>
      <c r="J29" s="550" t="s">
        <v>577</v>
      </c>
      <c r="K29" s="550"/>
      <c r="L29" s="550"/>
      <c r="M29" s="550"/>
      <c r="N29" s="550"/>
      <c r="O29" s="550"/>
      <c r="P29" s="550"/>
      <c r="Q29" s="550" t="s">
        <v>578</v>
      </c>
      <c r="R29" s="550"/>
      <c r="S29" s="550"/>
      <c r="T29" s="550"/>
      <c r="U29" s="550"/>
      <c r="V29" s="550"/>
      <c r="W29" s="550"/>
      <c r="X29" s="550"/>
      <c r="Y29" s="550"/>
      <c r="Z29" s="203"/>
    </row>
    <row r="30" spans="2:26" ht="15" customHeight="1" x14ac:dyDescent="0.15">
      <c r="C30" s="18" t="s">
        <v>579</v>
      </c>
    </row>
    <row r="31" spans="2:26" ht="15" customHeight="1" x14ac:dyDescent="0.15">
      <c r="C31" s="24" t="s">
        <v>580</v>
      </c>
    </row>
    <row r="32" spans="2:26" ht="15" customHeight="1" x14ac:dyDescent="0.15">
      <c r="C32" s="24" t="s">
        <v>581</v>
      </c>
    </row>
    <row r="33" spans="3:3" ht="15" customHeight="1" x14ac:dyDescent="0.15">
      <c r="C33" s="24" t="s">
        <v>582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91474-AF57-4606-BDC6-962E2BA8DFBD}">
  <sheetPr codeName="Sheet61">
    <pageSetUpPr fitToPage="1"/>
  </sheetPr>
  <dimension ref="B1:AA37"/>
  <sheetViews>
    <sheetView showGridLines="0" showZeros="0" view="pageBreakPreview" zoomScale="85" zoomScaleNormal="70" zoomScaleSheetLayoutView="85" workbookViewId="0">
      <selection activeCell="AE18" sqref="AE18"/>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3"/>
    </row>
    <row r="2" spans="2:27" ht="24.95" customHeight="1" x14ac:dyDescent="0.15">
      <c r="B2" s="175" t="s">
        <v>538</v>
      </c>
      <c r="C2" s="176"/>
      <c r="D2" s="176"/>
      <c r="E2" s="176"/>
      <c r="F2" s="176"/>
      <c r="G2" s="176"/>
      <c r="H2" s="176"/>
      <c r="I2" s="176"/>
      <c r="J2" s="176"/>
      <c r="K2" s="176"/>
      <c r="L2" s="176"/>
      <c r="M2" s="177"/>
      <c r="N2" s="267" t="s">
        <v>539</v>
      </c>
      <c r="O2" s="267"/>
      <c r="P2" s="511">
        <v>45637</v>
      </c>
      <c r="Q2" s="512"/>
      <c r="R2" s="513"/>
      <c r="S2" s="267" t="s">
        <v>38</v>
      </c>
      <c r="T2" s="267"/>
      <c r="U2" s="267"/>
      <c r="V2" s="514" t="s">
        <v>774</v>
      </c>
      <c r="W2" s="514"/>
      <c r="X2" s="514"/>
      <c r="Y2" s="514"/>
      <c r="Z2" s="514"/>
    </row>
    <row r="3" spans="2:27" ht="20.100000000000001" customHeight="1" x14ac:dyDescent="0.15">
      <c r="B3" s="179" t="s">
        <v>347</v>
      </c>
      <c r="C3" s="515" t="s">
        <v>127</v>
      </c>
      <c r="D3" s="516"/>
      <c r="E3" s="516"/>
      <c r="F3" s="517"/>
      <c r="G3" s="263" t="s">
        <v>540</v>
      </c>
      <c r="H3" s="515" t="s">
        <v>129</v>
      </c>
      <c r="I3" s="516"/>
      <c r="J3" s="517"/>
      <c r="K3" s="263" t="s">
        <v>541</v>
      </c>
      <c r="L3" s="521" t="s">
        <v>542</v>
      </c>
      <c r="M3" s="516"/>
      <c r="N3" s="516"/>
      <c r="O3" s="516"/>
      <c r="P3" s="516"/>
      <c r="Q3" s="270" t="s">
        <v>543</v>
      </c>
      <c r="R3" s="271"/>
      <c r="S3" s="515" t="s">
        <v>66</v>
      </c>
      <c r="T3" s="516"/>
      <c r="U3" s="517"/>
      <c r="V3" s="522" t="s">
        <v>544</v>
      </c>
      <c r="W3" s="182" t="s">
        <v>545</v>
      </c>
      <c r="X3" s="524">
        <v>34.280079999999998</v>
      </c>
      <c r="Y3" s="525"/>
      <c r="Z3" s="526"/>
    </row>
    <row r="4" spans="2:27" ht="20.100000000000001" customHeight="1" x14ac:dyDescent="0.15">
      <c r="B4" s="183" t="s">
        <v>546</v>
      </c>
      <c r="C4" s="518" t="s">
        <v>128</v>
      </c>
      <c r="D4" s="519"/>
      <c r="E4" s="519"/>
      <c r="F4" s="520"/>
      <c r="G4" s="290"/>
      <c r="H4" s="518"/>
      <c r="I4" s="519"/>
      <c r="J4" s="520"/>
      <c r="K4" s="290"/>
      <c r="L4" s="519"/>
      <c r="M4" s="519"/>
      <c r="N4" s="519"/>
      <c r="O4" s="519"/>
      <c r="P4" s="519"/>
      <c r="Q4" s="272"/>
      <c r="R4" s="273"/>
      <c r="S4" s="518" t="s">
        <v>67</v>
      </c>
      <c r="T4" s="519"/>
      <c r="U4" s="520"/>
      <c r="V4" s="523"/>
      <c r="W4" s="181" t="s">
        <v>547</v>
      </c>
      <c r="X4" s="524">
        <v>131.64478</v>
      </c>
      <c r="Y4" s="525"/>
      <c r="Z4" s="526"/>
    </row>
    <row r="5" spans="2:27" ht="20.100000000000001" customHeight="1" x14ac:dyDescent="0.15">
      <c r="B5" s="527" t="s">
        <v>548</v>
      </c>
      <c r="C5" s="185" t="s">
        <v>549</v>
      </c>
      <c r="D5" s="284" t="s">
        <v>550</v>
      </c>
      <c r="E5" s="285"/>
      <c r="F5" s="285"/>
      <c r="G5" s="259" t="s">
        <v>551</v>
      </c>
      <c r="H5" s="261"/>
      <c r="I5" s="284" t="s">
        <v>552</v>
      </c>
      <c r="J5" s="285"/>
      <c r="K5" s="357"/>
      <c r="L5" s="267" t="s">
        <v>553</v>
      </c>
      <c r="M5" s="267"/>
      <c r="N5" s="186" t="s">
        <v>554</v>
      </c>
      <c r="O5" s="190">
        <v>422</v>
      </c>
      <c r="P5" s="189" t="s">
        <v>555</v>
      </c>
      <c r="Q5" s="531" t="s">
        <v>556</v>
      </c>
      <c r="R5" s="529" t="s">
        <v>557</v>
      </c>
      <c r="S5" s="263" t="s">
        <v>558</v>
      </c>
      <c r="T5" s="263"/>
      <c r="U5" s="191" t="s">
        <v>559</v>
      </c>
      <c r="V5" s="270" t="s">
        <v>560</v>
      </c>
      <c r="W5" s="182" t="s">
        <v>545</v>
      </c>
      <c r="X5" s="524">
        <v>34.282080000000001</v>
      </c>
      <c r="Y5" s="525"/>
      <c r="Z5" s="526"/>
    </row>
    <row r="6" spans="2:27" ht="20.100000000000001" customHeight="1" x14ac:dyDescent="0.15">
      <c r="B6" s="528"/>
      <c r="C6" s="185" t="s">
        <v>561</v>
      </c>
      <c r="D6" s="284" t="s">
        <v>550</v>
      </c>
      <c r="E6" s="285"/>
      <c r="F6" s="285"/>
      <c r="G6" s="267" t="s">
        <v>562</v>
      </c>
      <c r="H6" s="267"/>
      <c r="I6" s="284">
        <v>1995</v>
      </c>
      <c r="J6" s="285"/>
      <c r="K6" s="357"/>
      <c r="L6" s="267" t="s">
        <v>563</v>
      </c>
      <c r="M6" s="267"/>
      <c r="N6" s="186" t="s">
        <v>554</v>
      </c>
      <c r="O6" s="187">
        <v>9.25</v>
      </c>
      <c r="P6" s="189" t="s">
        <v>555</v>
      </c>
      <c r="Q6" s="273"/>
      <c r="R6" s="530"/>
      <c r="S6" s="267" t="s">
        <v>564</v>
      </c>
      <c r="T6" s="267"/>
      <c r="U6" s="192" t="s">
        <v>565</v>
      </c>
      <c r="V6" s="272"/>
      <c r="W6" s="182" t="s">
        <v>547</v>
      </c>
      <c r="X6" s="524">
        <v>131.64868999999999</v>
      </c>
      <c r="Y6" s="525"/>
      <c r="Z6" s="526"/>
    </row>
    <row r="7" spans="2:27" ht="7.5" customHeight="1" x14ac:dyDescent="0.15">
      <c r="B7" s="555" t="s">
        <v>566</v>
      </c>
      <c r="C7" s="555"/>
      <c r="D7" s="556" t="s">
        <v>178</v>
      </c>
      <c r="E7" s="556"/>
      <c r="F7" s="193"/>
      <c r="G7" s="193"/>
      <c r="H7" s="193"/>
      <c r="I7" s="193"/>
      <c r="J7" s="193"/>
      <c r="K7" s="193"/>
      <c r="L7" s="193"/>
      <c r="M7" s="193"/>
      <c r="N7" s="193"/>
      <c r="O7" s="193"/>
      <c r="P7" s="193"/>
      <c r="Q7" s="193"/>
      <c r="R7" s="193"/>
      <c r="S7" s="193"/>
      <c r="T7" s="193"/>
      <c r="U7" s="193"/>
      <c r="V7" s="193"/>
      <c r="W7" s="193"/>
      <c r="X7" s="194"/>
      <c r="Y7" s="194"/>
      <c r="Z7" s="195"/>
    </row>
    <row r="8" spans="2:27" ht="21.75" customHeight="1" x14ac:dyDescent="0.15">
      <c r="B8" s="555"/>
      <c r="C8" s="555"/>
      <c r="D8" s="556"/>
      <c r="E8" s="556"/>
      <c r="F8" s="196"/>
      <c r="G8" s="532" t="s">
        <v>567</v>
      </c>
      <c r="H8" s="531"/>
      <c r="I8" s="557" t="s">
        <v>568</v>
      </c>
      <c r="J8" s="197" t="s">
        <v>569</v>
      </c>
      <c r="K8" s="198" t="s">
        <v>570</v>
      </c>
      <c r="L8" s="361">
        <v>24</v>
      </c>
      <c r="M8" s="362"/>
      <c r="N8" s="185" t="s">
        <v>400</v>
      </c>
      <c r="O8" s="371">
        <v>6</v>
      </c>
      <c r="P8" s="371"/>
      <c r="Q8" s="185" t="s">
        <v>399</v>
      </c>
      <c r="R8" s="361">
        <v>0</v>
      </c>
      <c r="S8" s="362"/>
      <c r="T8" s="532" t="s">
        <v>571</v>
      </c>
      <c r="U8" s="531"/>
      <c r="V8" s="532" t="s">
        <v>572</v>
      </c>
      <c r="W8" s="531"/>
      <c r="X8" s="537">
        <v>0</v>
      </c>
      <c r="Y8" s="538"/>
      <c r="Z8" s="196"/>
      <c r="AA8" s="199"/>
    </row>
    <row r="9" spans="2:27" ht="10.9" customHeight="1" x14ac:dyDescent="0.15">
      <c r="B9" s="555"/>
      <c r="C9" s="555"/>
      <c r="D9" s="556"/>
      <c r="E9" s="556"/>
      <c r="F9" s="196"/>
      <c r="G9" s="533"/>
      <c r="H9" s="534"/>
      <c r="I9" s="558"/>
      <c r="J9" s="541" t="s">
        <v>573</v>
      </c>
      <c r="K9" s="543" t="s">
        <v>570</v>
      </c>
      <c r="L9" s="537">
        <v>2</v>
      </c>
      <c r="M9" s="538"/>
      <c r="N9" s="541" t="s">
        <v>400</v>
      </c>
      <c r="O9" s="537">
        <v>0</v>
      </c>
      <c r="P9" s="538"/>
      <c r="Q9" s="541" t="s">
        <v>399</v>
      </c>
      <c r="R9" s="537">
        <v>0</v>
      </c>
      <c r="S9" s="538"/>
      <c r="T9" s="533"/>
      <c r="U9" s="534"/>
      <c r="V9" s="535"/>
      <c r="W9" s="536"/>
      <c r="X9" s="539"/>
      <c r="Y9" s="540"/>
      <c r="Z9" s="196"/>
      <c r="AA9" s="199"/>
    </row>
    <row r="10" spans="2:27" ht="10.9" customHeight="1" x14ac:dyDescent="0.15">
      <c r="B10" s="555"/>
      <c r="C10" s="555"/>
      <c r="D10" s="556"/>
      <c r="E10" s="556"/>
      <c r="F10" s="196"/>
      <c r="G10" s="533"/>
      <c r="H10" s="534"/>
      <c r="I10" s="558"/>
      <c r="J10" s="542"/>
      <c r="K10" s="544"/>
      <c r="L10" s="545"/>
      <c r="M10" s="546"/>
      <c r="N10" s="542"/>
      <c r="O10" s="545"/>
      <c r="P10" s="546"/>
      <c r="Q10" s="542"/>
      <c r="R10" s="545"/>
      <c r="S10" s="546"/>
      <c r="T10" s="533"/>
      <c r="U10" s="534"/>
      <c r="V10" s="551" t="s">
        <v>574</v>
      </c>
      <c r="W10" s="552"/>
      <c r="X10" s="537">
        <v>4</v>
      </c>
      <c r="Y10" s="538"/>
      <c r="Z10" s="196"/>
      <c r="AA10" s="199"/>
    </row>
    <row r="11" spans="2:27" ht="21.75" customHeight="1" x14ac:dyDescent="0.15">
      <c r="B11" s="555"/>
      <c r="C11" s="555"/>
      <c r="D11" s="556"/>
      <c r="E11" s="556"/>
      <c r="F11" s="196"/>
      <c r="G11" s="535"/>
      <c r="H11" s="536"/>
      <c r="I11" s="559"/>
      <c r="J11" s="185" t="s">
        <v>575</v>
      </c>
      <c r="K11" s="198" t="s">
        <v>570</v>
      </c>
      <c r="L11" s="361">
        <v>0</v>
      </c>
      <c r="M11" s="362"/>
      <c r="N11" s="185" t="s">
        <v>400</v>
      </c>
      <c r="O11" s="371">
        <v>0</v>
      </c>
      <c r="P11" s="371"/>
      <c r="Q11" s="185" t="s">
        <v>399</v>
      </c>
      <c r="R11" s="361">
        <v>0</v>
      </c>
      <c r="S11" s="362"/>
      <c r="T11" s="535"/>
      <c r="U11" s="536"/>
      <c r="V11" s="553"/>
      <c r="W11" s="554"/>
      <c r="X11" s="545"/>
      <c r="Y11" s="546"/>
      <c r="Z11" s="196"/>
      <c r="AA11" s="199"/>
    </row>
    <row r="12" spans="2:27" ht="21.75" customHeight="1" x14ac:dyDescent="0.15">
      <c r="B12" s="309" t="s">
        <v>576</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199"/>
    </row>
    <row r="13" spans="2:27" ht="21.75" customHeight="1" x14ac:dyDescent="0.15">
      <c r="B13" s="310"/>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199"/>
    </row>
    <row r="14" spans="2:27" ht="21.75" customHeight="1" x14ac:dyDescent="0.15">
      <c r="B14" s="310"/>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199"/>
    </row>
    <row r="15" spans="2:27" ht="21.75" customHeight="1" x14ac:dyDescent="0.15">
      <c r="B15" s="310"/>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10"/>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10"/>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10"/>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10"/>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10"/>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10"/>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10"/>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10"/>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10"/>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10"/>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10"/>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10"/>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10"/>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0"/>
      <c r="D29" s="200"/>
      <c r="E29" s="201"/>
      <c r="F29" s="202"/>
      <c r="G29" s="200"/>
      <c r="H29" s="200"/>
      <c r="I29" s="200"/>
      <c r="J29" s="550" t="s">
        <v>577</v>
      </c>
      <c r="K29" s="550"/>
      <c r="L29" s="550"/>
      <c r="M29" s="550"/>
      <c r="N29" s="550"/>
      <c r="O29" s="550"/>
      <c r="P29" s="550"/>
      <c r="Q29" s="550" t="s">
        <v>578</v>
      </c>
      <c r="R29" s="550"/>
      <c r="S29" s="550"/>
      <c r="T29" s="550"/>
      <c r="U29" s="550"/>
      <c r="V29" s="550"/>
      <c r="W29" s="550"/>
      <c r="X29" s="550"/>
      <c r="Y29" s="550"/>
      <c r="Z29" s="203"/>
    </row>
    <row r="30" spans="2:26" ht="15" customHeight="1" x14ac:dyDescent="0.15">
      <c r="C30" s="18" t="s">
        <v>579</v>
      </c>
    </row>
    <row r="31" spans="2:26" ht="15" customHeight="1" x14ac:dyDescent="0.15">
      <c r="C31" s="24" t="s">
        <v>580</v>
      </c>
    </row>
    <row r="32" spans="2:26" ht="15" customHeight="1" x14ac:dyDescent="0.15">
      <c r="C32" s="24" t="s">
        <v>581</v>
      </c>
    </row>
    <row r="33" spans="3:3" ht="15" customHeight="1" x14ac:dyDescent="0.15">
      <c r="C33" s="24" t="s">
        <v>582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BC38-DD3C-43F3-82BE-58BA84E64F4B}">
  <sheetPr codeName="Sheet62"/>
  <dimension ref="B1:Y248"/>
  <sheetViews>
    <sheetView showGridLines="0" showZeros="0" view="pageBreakPreview" zoomScale="85" zoomScaleNormal="55" zoomScaleSheetLayoutView="85" workbookViewId="0"/>
  </sheetViews>
  <sheetFormatPr defaultColWidth="9" defaultRowHeight="15.95" customHeight="1" x14ac:dyDescent="0.15"/>
  <cols>
    <col min="1" max="1" width="1.75" style="24" customWidth="1"/>
    <col min="2" max="2" width="4.125" style="24" customWidth="1"/>
    <col min="3" max="4" width="3.25" style="24" customWidth="1"/>
    <col min="5" max="5" width="4.125" style="24" customWidth="1"/>
    <col min="6" max="6" width="6.625" style="24" customWidth="1"/>
    <col min="7" max="7" width="10.375" style="24" customWidth="1"/>
    <col min="8" max="8" width="9.625" style="24" customWidth="1"/>
    <col min="9" max="9" width="8.25" style="24" customWidth="1"/>
    <col min="10" max="10" width="8.125" style="24" customWidth="1"/>
    <col min="11" max="11" width="3.75" style="24" customWidth="1"/>
    <col min="12" max="12" width="6" style="24" customWidth="1"/>
    <col min="13" max="14" width="15.375" style="24" customWidth="1"/>
    <col min="15" max="15" width="17.75" style="24" customWidth="1"/>
    <col min="16" max="17" width="9.625" style="24" customWidth="1"/>
    <col min="18" max="19" width="7.125" style="24" customWidth="1"/>
    <col min="20" max="20" width="4" style="24" customWidth="1"/>
    <col min="21" max="21" width="4.125" style="24" customWidth="1"/>
    <col min="22" max="22" width="6.375" style="24" customWidth="1"/>
    <col min="23" max="23" width="5" style="24" customWidth="1"/>
    <col min="24" max="24" width="8.125" style="24" customWidth="1"/>
    <col min="25" max="25" width="11.25" style="24" customWidth="1"/>
    <col min="26" max="16384" width="9" style="24"/>
  </cols>
  <sheetData>
    <row r="1" spans="2:25" ht="9.75" customHeight="1" x14ac:dyDescent="0.15"/>
    <row r="2" spans="2:25" ht="24.75" customHeight="1" x14ac:dyDescent="0.15">
      <c r="B2" s="560" t="s">
        <v>460</v>
      </c>
      <c r="C2" s="560"/>
      <c r="D2" s="560"/>
      <c r="E2" s="560"/>
      <c r="F2" s="467"/>
      <c r="G2" s="467"/>
      <c r="H2" s="467"/>
      <c r="I2" s="560"/>
      <c r="J2" s="560"/>
      <c r="K2" s="560"/>
      <c r="L2" s="560"/>
      <c r="M2" s="560"/>
      <c r="N2" s="560"/>
      <c r="O2" s="560"/>
      <c r="P2" s="560"/>
      <c r="Q2" s="560"/>
      <c r="R2" s="560"/>
      <c r="S2" s="560"/>
      <c r="T2" s="560"/>
      <c r="U2" s="560"/>
      <c r="V2" s="560"/>
      <c r="W2" s="560"/>
      <c r="X2" s="560"/>
    </row>
    <row r="3" spans="2:25" ht="20.100000000000001" customHeight="1" x14ac:dyDescent="0.15">
      <c r="B3" s="468" t="s">
        <v>347</v>
      </c>
      <c r="C3" s="469"/>
      <c r="D3" s="469"/>
      <c r="E3" s="469"/>
      <c r="F3" s="561" t="s">
        <v>127</v>
      </c>
      <c r="G3" s="561"/>
      <c r="H3" s="561"/>
      <c r="I3" s="562" t="s">
        <v>348</v>
      </c>
      <c r="J3" s="563"/>
      <c r="K3" s="288" t="s">
        <v>129</v>
      </c>
      <c r="L3" s="286"/>
      <c r="M3" s="286"/>
      <c r="N3" s="289"/>
      <c r="O3" s="564" t="s">
        <v>356</v>
      </c>
      <c r="P3" s="274" t="s">
        <v>66</v>
      </c>
      <c r="Q3" s="566"/>
      <c r="R3" s="566"/>
      <c r="S3" s="567"/>
      <c r="T3" s="488" t="s">
        <v>10</v>
      </c>
      <c r="U3" s="489"/>
      <c r="V3" s="489"/>
      <c r="W3" s="490"/>
      <c r="X3" s="494">
        <v>45637</v>
      </c>
      <c r="Y3" s="496"/>
    </row>
    <row r="4" spans="2:25" ht="20.100000000000001" customHeight="1" x14ac:dyDescent="0.15">
      <c r="B4" s="500" t="s">
        <v>350</v>
      </c>
      <c r="C4" s="501"/>
      <c r="D4" s="501"/>
      <c r="E4" s="501"/>
      <c r="F4" s="580" t="s">
        <v>128</v>
      </c>
      <c r="G4" s="580"/>
      <c r="H4" s="580"/>
      <c r="I4" s="581" t="s">
        <v>351</v>
      </c>
      <c r="J4" s="582"/>
      <c r="K4" s="288" t="s">
        <v>130</v>
      </c>
      <c r="L4" s="286"/>
      <c r="M4" s="286"/>
      <c r="N4" s="289"/>
      <c r="O4" s="565"/>
      <c r="P4" s="583" t="s">
        <v>67</v>
      </c>
      <c r="Q4" s="584"/>
      <c r="R4" s="584"/>
      <c r="S4" s="570"/>
      <c r="T4" s="568"/>
      <c r="U4" s="569"/>
      <c r="V4" s="569"/>
      <c r="W4" s="570"/>
      <c r="X4" s="571"/>
      <c r="Y4" s="572"/>
    </row>
    <row r="5" spans="2:25" ht="15" customHeight="1" x14ac:dyDescent="0.15">
      <c r="B5" s="607" t="s">
        <v>461</v>
      </c>
      <c r="C5" s="602" t="s">
        <v>462</v>
      </c>
      <c r="D5" s="603"/>
      <c r="E5" s="574" t="s">
        <v>463</v>
      </c>
      <c r="F5" s="574" t="s">
        <v>464</v>
      </c>
      <c r="G5" s="586" t="s">
        <v>465</v>
      </c>
      <c r="H5" s="587"/>
      <c r="I5" s="468" t="s">
        <v>466</v>
      </c>
      <c r="J5" s="469"/>
      <c r="K5" s="469"/>
      <c r="L5" s="469"/>
      <c r="M5" s="469"/>
      <c r="N5" s="470"/>
      <c r="O5" s="156" t="s">
        <v>467</v>
      </c>
      <c r="P5" s="594" t="s">
        <v>468</v>
      </c>
      <c r="Q5" s="595"/>
      <c r="R5" s="595"/>
      <c r="S5" s="596"/>
      <c r="T5" s="586" t="s">
        <v>469</v>
      </c>
      <c r="U5" s="600"/>
      <c r="V5" s="600"/>
      <c r="W5" s="600"/>
      <c r="X5" s="587"/>
      <c r="Y5" s="573" t="s">
        <v>470</v>
      </c>
    </row>
    <row r="6" spans="2:25" ht="15" customHeight="1" x14ac:dyDescent="0.15">
      <c r="B6" s="608"/>
      <c r="C6" s="602"/>
      <c r="D6" s="603"/>
      <c r="E6" s="574"/>
      <c r="F6" s="574"/>
      <c r="G6" s="588"/>
      <c r="H6" s="589"/>
      <c r="I6" s="500"/>
      <c r="J6" s="501"/>
      <c r="K6" s="501"/>
      <c r="L6" s="501"/>
      <c r="M6" s="501"/>
      <c r="N6" s="502"/>
      <c r="O6" s="157">
        <v>43766</v>
      </c>
      <c r="P6" s="597"/>
      <c r="Q6" s="598"/>
      <c r="R6" s="598"/>
      <c r="S6" s="599"/>
      <c r="T6" s="588"/>
      <c r="U6" s="601"/>
      <c r="V6" s="601"/>
      <c r="W6" s="601"/>
      <c r="X6" s="589"/>
      <c r="Y6" s="574"/>
    </row>
    <row r="7" spans="2:25" ht="16.149999999999999" customHeight="1" x14ac:dyDescent="0.15">
      <c r="B7" s="608"/>
      <c r="C7" s="602"/>
      <c r="D7" s="603"/>
      <c r="E7" s="574"/>
      <c r="F7" s="574"/>
      <c r="G7" s="510" t="s">
        <v>9</v>
      </c>
      <c r="H7" s="510" t="s">
        <v>8</v>
      </c>
      <c r="I7" s="474" t="s">
        <v>471</v>
      </c>
      <c r="J7" s="474" t="s">
        <v>4</v>
      </c>
      <c r="K7" s="577"/>
      <c r="L7" s="577"/>
      <c r="M7" s="578" t="s">
        <v>472</v>
      </c>
      <c r="N7" s="579" t="s">
        <v>473</v>
      </c>
      <c r="O7" s="474" t="s">
        <v>474</v>
      </c>
      <c r="P7" s="590" t="s">
        <v>475</v>
      </c>
      <c r="Q7" s="577"/>
      <c r="R7" s="510" t="s">
        <v>476</v>
      </c>
      <c r="S7" s="510" t="s">
        <v>477</v>
      </c>
      <c r="T7" s="591" t="s">
        <v>478</v>
      </c>
      <c r="U7" s="510" t="s">
        <v>479</v>
      </c>
      <c r="V7" s="577"/>
      <c r="W7" s="577"/>
      <c r="X7" s="577"/>
      <c r="Y7" s="574"/>
    </row>
    <row r="8" spans="2:25" ht="16.149999999999999" customHeight="1" x14ac:dyDescent="0.15">
      <c r="B8" s="608"/>
      <c r="C8" s="500"/>
      <c r="D8" s="502"/>
      <c r="E8" s="585"/>
      <c r="F8" s="585"/>
      <c r="G8" s="576"/>
      <c r="H8" s="576"/>
      <c r="I8" s="577"/>
      <c r="J8" s="577"/>
      <c r="K8" s="577"/>
      <c r="L8" s="577"/>
      <c r="M8" s="577"/>
      <c r="N8" s="577"/>
      <c r="O8" s="577"/>
      <c r="P8" s="158" t="s">
        <v>12</v>
      </c>
      <c r="Q8" s="158" t="s">
        <v>14</v>
      </c>
      <c r="R8" s="577"/>
      <c r="S8" s="577"/>
      <c r="T8" s="577"/>
      <c r="U8" s="577"/>
      <c r="V8" s="577"/>
      <c r="W8" s="577"/>
      <c r="X8" s="577"/>
      <c r="Y8" s="575"/>
    </row>
    <row r="9" spans="2:25" ht="15.75" customHeight="1" x14ac:dyDescent="0.15">
      <c r="B9" s="608"/>
      <c r="C9" s="339" t="s">
        <v>89</v>
      </c>
      <c r="D9" s="319"/>
      <c r="E9" s="159">
        <v>1</v>
      </c>
      <c r="F9" s="160">
        <v>1.2000000476837158</v>
      </c>
      <c r="G9" s="7" t="s">
        <v>55</v>
      </c>
      <c r="H9" s="7" t="s">
        <v>57</v>
      </c>
      <c r="I9" s="7" t="s">
        <v>52</v>
      </c>
      <c r="J9" s="592" t="s">
        <v>50</v>
      </c>
      <c r="K9" s="592"/>
      <c r="L9" s="592"/>
      <c r="M9" s="7" t="s">
        <v>81</v>
      </c>
      <c r="N9" s="7" t="s">
        <v>480</v>
      </c>
      <c r="O9" s="7" t="s">
        <v>53</v>
      </c>
      <c r="P9" s="7"/>
      <c r="Q9" s="7" t="s">
        <v>90</v>
      </c>
      <c r="R9" s="7" t="s">
        <v>481</v>
      </c>
      <c r="S9" s="7" t="s">
        <v>481</v>
      </c>
      <c r="T9" s="7" t="s">
        <v>91</v>
      </c>
      <c r="U9" s="592" t="s">
        <v>88</v>
      </c>
      <c r="V9" s="593"/>
      <c r="W9" s="593"/>
      <c r="X9" s="593"/>
      <c r="Y9" s="7"/>
    </row>
    <row r="10" spans="2:25" ht="15.95" customHeight="1" x14ac:dyDescent="0.15">
      <c r="B10" s="608"/>
      <c r="C10" s="339" t="s">
        <v>89</v>
      </c>
      <c r="D10" s="319"/>
      <c r="E10" s="159">
        <v>2</v>
      </c>
      <c r="F10" s="160">
        <v>1.1000000238418579</v>
      </c>
      <c r="G10" s="7" t="s">
        <v>55</v>
      </c>
      <c r="H10" s="7" t="s">
        <v>57</v>
      </c>
      <c r="I10" s="7" t="s">
        <v>52</v>
      </c>
      <c r="J10" s="592" t="s">
        <v>50</v>
      </c>
      <c r="K10" s="592"/>
      <c r="L10" s="592"/>
      <c r="M10" s="7" t="s">
        <v>81</v>
      </c>
      <c r="N10" s="7" t="s">
        <v>480</v>
      </c>
      <c r="O10" s="7" t="s">
        <v>53</v>
      </c>
      <c r="P10" s="7"/>
      <c r="Q10" s="7" t="s">
        <v>90</v>
      </c>
      <c r="R10" s="7" t="s">
        <v>481</v>
      </c>
      <c r="S10" s="7" t="s">
        <v>481</v>
      </c>
      <c r="T10" s="7" t="s">
        <v>91</v>
      </c>
      <c r="U10" s="592" t="s">
        <v>88</v>
      </c>
      <c r="V10" s="593"/>
      <c r="W10" s="593"/>
      <c r="X10" s="593"/>
      <c r="Y10" s="7"/>
    </row>
    <row r="11" spans="2:25" ht="15.95" customHeight="1" x14ac:dyDescent="0.15">
      <c r="B11" s="608"/>
      <c r="C11" s="339" t="s">
        <v>89</v>
      </c>
      <c r="D11" s="319"/>
      <c r="E11" s="159">
        <v>3</v>
      </c>
      <c r="F11" s="160">
        <v>8.3999996185302734</v>
      </c>
      <c r="G11" s="7" t="s">
        <v>55</v>
      </c>
      <c r="H11" s="7" t="s">
        <v>72</v>
      </c>
      <c r="I11" s="7" t="s">
        <v>52</v>
      </c>
      <c r="J11" s="592" t="s">
        <v>50</v>
      </c>
      <c r="K11" s="592"/>
      <c r="L11" s="592"/>
      <c r="M11" s="7" t="s">
        <v>81</v>
      </c>
      <c r="N11" s="7" t="s">
        <v>480</v>
      </c>
      <c r="O11" s="7" t="s">
        <v>54</v>
      </c>
      <c r="P11" s="7"/>
      <c r="Q11" s="7" t="s">
        <v>90</v>
      </c>
      <c r="R11" s="7" t="s">
        <v>481</v>
      </c>
      <c r="S11" s="7" t="s">
        <v>481</v>
      </c>
      <c r="T11" s="7" t="s">
        <v>91</v>
      </c>
      <c r="U11" s="592" t="s">
        <v>88</v>
      </c>
      <c r="V11" s="593"/>
      <c r="W11" s="593"/>
      <c r="X11" s="593"/>
      <c r="Y11" s="7"/>
    </row>
    <row r="12" spans="2:25" ht="15.95" customHeight="1" x14ac:dyDescent="0.15">
      <c r="B12" s="608"/>
      <c r="C12" s="339" t="s">
        <v>136</v>
      </c>
      <c r="D12" s="319"/>
      <c r="E12" s="159">
        <v>1</v>
      </c>
      <c r="F12" s="160">
        <v>12.899999618530273</v>
      </c>
      <c r="G12" s="7" t="s">
        <v>55</v>
      </c>
      <c r="H12" s="7" t="s">
        <v>57</v>
      </c>
      <c r="I12" s="7" t="s">
        <v>52</v>
      </c>
      <c r="J12" s="592" t="s">
        <v>50</v>
      </c>
      <c r="K12" s="592"/>
      <c r="L12" s="592"/>
      <c r="M12" s="7" t="s">
        <v>81</v>
      </c>
      <c r="N12" s="7" t="s">
        <v>480</v>
      </c>
      <c r="O12" s="7" t="s">
        <v>53</v>
      </c>
      <c r="P12" s="7"/>
      <c r="Q12" s="7" t="s">
        <v>90</v>
      </c>
      <c r="R12" s="7" t="s">
        <v>481</v>
      </c>
      <c r="S12" s="7" t="s">
        <v>481</v>
      </c>
      <c r="T12" s="7" t="s">
        <v>91</v>
      </c>
      <c r="U12" s="592" t="s">
        <v>88</v>
      </c>
      <c r="V12" s="593"/>
      <c r="W12" s="593"/>
      <c r="X12" s="593"/>
      <c r="Y12" s="7"/>
    </row>
    <row r="13" spans="2:25" ht="15.95" customHeight="1" x14ac:dyDescent="0.15">
      <c r="B13" s="608"/>
      <c r="C13" s="339" t="s">
        <v>136</v>
      </c>
      <c r="D13" s="319"/>
      <c r="E13" s="159">
        <v>2</v>
      </c>
      <c r="F13" s="160">
        <v>18.600000381469727</v>
      </c>
      <c r="G13" s="7" t="s">
        <v>55</v>
      </c>
      <c r="H13" s="7" t="s">
        <v>59</v>
      </c>
      <c r="I13" s="7" t="s">
        <v>52</v>
      </c>
      <c r="J13" s="592" t="s">
        <v>50</v>
      </c>
      <c r="K13" s="592"/>
      <c r="L13" s="592"/>
      <c r="M13" s="7" t="s">
        <v>81</v>
      </c>
      <c r="N13" s="7" t="s">
        <v>480</v>
      </c>
      <c r="O13" s="7" t="s">
        <v>53</v>
      </c>
      <c r="P13" s="7"/>
      <c r="Q13" s="7" t="s">
        <v>90</v>
      </c>
      <c r="R13" s="7" t="s">
        <v>481</v>
      </c>
      <c r="S13" s="7" t="s">
        <v>481</v>
      </c>
      <c r="T13" s="7" t="s">
        <v>91</v>
      </c>
      <c r="U13" s="592" t="s">
        <v>88</v>
      </c>
      <c r="V13" s="593"/>
      <c r="W13" s="593"/>
      <c r="X13" s="593"/>
      <c r="Y13" s="7"/>
    </row>
    <row r="14" spans="2:25" ht="15.95" customHeight="1" x14ac:dyDescent="0.15">
      <c r="B14" s="608"/>
      <c r="C14" s="339" t="s">
        <v>136</v>
      </c>
      <c r="D14" s="319"/>
      <c r="E14" s="159">
        <v>3</v>
      </c>
      <c r="F14" s="160">
        <v>18.200000762939453</v>
      </c>
      <c r="G14" s="7" t="s">
        <v>55</v>
      </c>
      <c r="H14" s="7" t="s">
        <v>57</v>
      </c>
      <c r="I14" s="7" t="s">
        <v>52</v>
      </c>
      <c r="J14" s="592" t="s">
        <v>50</v>
      </c>
      <c r="K14" s="592"/>
      <c r="L14" s="592"/>
      <c r="M14" s="7" t="s">
        <v>81</v>
      </c>
      <c r="N14" s="7" t="s">
        <v>480</v>
      </c>
      <c r="O14" s="161" t="s">
        <v>53</v>
      </c>
      <c r="P14" s="161"/>
      <c r="Q14" s="161" t="s">
        <v>90</v>
      </c>
      <c r="R14" s="7" t="s">
        <v>481</v>
      </c>
      <c r="S14" s="7" t="s">
        <v>481</v>
      </c>
      <c r="T14" s="7" t="s">
        <v>91</v>
      </c>
      <c r="U14" s="592" t="s">
        <v>88</v>
      </c>
      <c r="V14" s="593"/>
      <c r="W14" s="593"/>
      <c r="X14" s="593"/>
      <c r="Y14" s="7"/>
    </row>
    <row r="15" spans="2:25" ht="15.95" customHeight="1" x14ac:dyDescent="0.15">
      <c r="B15" s="608"/>
      <c r="C15" s="339" t="s">
        <v>136</v>
      </c>
      <c r="D15" s="319"/>
      <c r="E15" s="159">
        <v>4</v>
      </c>
      <c r="F15" s="160">
        <v>14.899999618530273</v>
      </c>
      <c r="G15" s="7" t="s">
        <v>55</v>
      </c>
      <c r="H15" s="7" t="s">
        <v>57</v>
      </c>
      <c r="I15" s="7" t="s">
        <v>52</v>
      </c>
      <c r="J15" s="592" t="s">
        <v>48</v>
      </c>
      <c r="K15" s="592"/>
      <c r="L15" s="592"/>
      <c r="M15" s="7" t="s">
        <v>482</v>
      </c>
      <c r="N15" s="7" t="s">
        <v>65</v>
      </c>
      <c r="O15" s="161" t="s">
        <v>65</v>
      </c>
      <c r="P15" s="161"/>
      <c r="Q15" s="161" t="s">
        <v>53</v>
      </c>
      <c r="R15" s="7" t="s">
        <v>481</v>
      </c>
      <c r="S15" s="7" t="s">
        <v>483</v>
      </c>
      <c r="T15" s="7" t="s">
        <v>65</v>
      </c>
      <c r="U15" s="592" t="s">
        <v>65</v>
      </c>
      <c r="V15" s="593"/>
      <c r="W15" s="593"/>
      <c r="X15" s="593"/>
      <c r="Y15" s="7" t="s">
        <v>484</v>
      </c>
    </row>
    <row r="16" spans="2:25" ht="15.95" customHeight="1" x14ac:dyDescent="0.15">
      <c r="B16" s="608"/>
      <c r="C16" s="339" t="s">
        <v>92</v>
      </c>
      <c r="D16" s="319"/>
      <c r="E16" s="159">
        <v>1</v>
      </c>
      <c r="F16" s="160">
        <v>20.600000381469727</v>
      </c>
      <c r="G16" s="7" t="s">
        <v>55</v>
      </c>
      <c r="H16" s="7" t="s">
        <v>57</v>
      </c>
      <c r="I16" s="7" t="s">
        <v>52</v>
      </c>
      <c r="J16" s="592" t="s">
        <v>50</v>
      </c>
      <c r="K16" s="592"/>
      <c r="L16" s="592"/>
      <c r="M16" s="7" t="s">
        <v>81</v>
      </c>
      <c r="N16" s="7" t="s">
        <v>480</v>
      </c>
      <c r="O16" s="161" t="s">
        <v>53</v>
      </c>
      <c r="P16" s="161"/>
      <c r="Q16" s="161" t="s">
        <v>90</v>
      </c>
      <c r="R16" s="7" t="s">
        <v>481</v>
      </c>
      <c r="S16" s="7" t="s">
        <v>481</v>
      </c>
      <c r="T16" s="7" t="s">
        <v>91</v>
      </c>
      <c r="U16" s="592" t="s">
        <v>88</v>
      </c>
      <c r="V16" s="593"/>
      <c r="W16" s="593"/>
      <c r="X16" s="593"/>
      <c r="Y16" s="7"/>
    </row>
    <row r="17" spans="2:25" ht="15.95" customHeight="1" x14ac:dyDescent="0.15">
      <c r="B17" s="608"/>
      <c r="C17" s="604" t="s">
        <v>92</v>
      </c>
      <c r="D17" s="605"/>
      <c r="E17" s="159">
        <v>2</v>
      </c>
      <c r="F17" s="160">
        <v>20.299999237060547</v>
      </c>
      <c r="G17" s="7" t="s">
        <v>55</v>
      </c>
      <c r="H17" s="7" t="s">
        <v>61</v>
      </c>
      <c r="I17" s="7" t="s">
        <v>52</v>
      </c>
      <c r="J17" s="339" t="s">
        <v>50</v>
      </c>
      <c r="K17" s="606"/>
      <c r="L17" s="319"/>
      <c r="M17" s="7" t="s">
        <v>81</v>
      </c>
      <c r="N17" s="7" t="s">
        <v>480</v>
      </c>
      <c r="O17" s="161" t="s">
        <v>53</v>
      </c>
      <c r="P17" s="161"/>
      <c r="Q17" s="161" t="s">
        <v>90</v>
      </c>
      <c r="R17" s="7" t="s">
        <v>481</v>
      </c>
      <c r="S17" s="7" t="s">
        <v>481</v>
      </c>
      <c r="T17" s="7" t="s">
        <v>91</v>
      </c>
      <c r="U17" s="339" t="s">
        <v>88</v>
      </c>
      <c r="V17" s="606"/>
      <c r="W17" s="606"/>
      <c r="X17" s="319"/>
      <c r="Y17" s="7"/>
    </row>
    <row r="18" spans="2:25" ht="15.95" customHeight="1" x14ac:dyDescent="0.15">
      <c r="B18" s="608"/>
      <c r="C18" s="604" t="s">
        <v>68</v>
      </c>
      <c r="D18" s="605"/>
      <c r="E18" s="159">
        <v>1</v>
      </c>
      <c r="F18" s="160">
        <v>28.899999618530273</v>
      </c>
      <c r="G18" s="7" t="s">
        <v>55</v>
      </c>
      <c r="H18" s="7" t="s">
        <v>57</v>
      </c>
      <c r="I18" s="7" t="s">
        <v>52</v>
      </c>
      <c r="J18" s="339" t="s">
        <v>47</v>
      </c>
      <c r="K18" s="606"/>
      <c r="L18" s="319"/>
      <c r="M18" s="7" t="s">
        <v>485</v>
      </c>
      <c r="N18" s="7" t="s">
        <v>485</v>
      </c>
      <c r="O18" s="161" t="s">
        <v>54</v>
      </c>
      <c r="P18" s="161"/>
      <c r="Q18" s="161" t="s">
        <v>54</v>
      </c>
      <c r="R18" s="7" t="s">
        <v>481</v>
      </c>
      <c r="S18" s="7" t="s">
        <v>486</v>
      </c>
      <c r="T18" s="7" t="s">
        <v>62</v>
      </c>
      <c r="U18" s="339" t="s">
        <v>80</v>
      </c>
      <c r="V18" s="606"/>
      <c r="W18" s="606"/>
      <c r="X18" s="319"/>
      <c r="Y18" s="7" t="s">
        <v>487</v>
      </c>
    </row>
    <row r="19" spans="2:25" ht="15.95" customHeight="1" x14ac:dyDescent="0.15">
      <c r="B19" s="608"/>
      <c r="C19" s="604" t="s">
        <v>68</v>
      </c>
      <c r="D19" s="605"/>
      <c r="E19" s="159">
        <v>2</v>
      </c>
      <c r="F19" s="160">
        <v>28.899999618530273</v>
      </c>
      <c r="G19" s="7" t="s">
        <v>55</v>
      </c>
      <c r="H19" s="7" t="s">
        <v>57</v>
      </c>
      <c r="I19" s="7" t="s">
        <v>52</v>
      </c>
      <c r="J19" s="339" t="s">
        <v>47</v>
      </c>
      <c r="K19" s="606"/>
      <c r="L19" s="319"/>
      <c r="M19" s="7" t="s">
        <v>488</v>
      </c>
      <c r="N19" s="7" t="s">
        <v>488</v>
      </c>
      <c r="O19" s="161" t="s">
        <v>54</v>
      </c>
      <c r="P19" s="161"/>
      <c r="Q19" s="161" t="s">
        <v>54</v>
      </c>
      <c r="R19" s="7" t="s">
        <v>481</v>
      </c>
      <c r="S19" s="7" t="s">
        <v>486</v>
      </c>
      <c r="T19" s="7" t="s">
        <v>62</v>
      </c>
      <c r="U19" s="339" t="s">
        <v>80</v>
      </c>
      <c r="V19" s="606"/>
      <c r="W19" s="606"/>
      <c r="X19" s="319"/>
      <c r="Y19" s="7" t="s">
        <v>487</v>
      </c>
    </row>
    <row r="20" spans="2:25" ht="15.95" customHeight="1" x14ac:dyDescent="0.15">
      <c r="B20" s="608"/>
      <c r="C20" s="604" t="s">
        <v>68</v>
      </c>
      <c r="D20" s="605"/>
      <c r="E20" s="159">
        <v>3</v>
      </c>
      <c r="F20" s="160">
        <v>29.899999618530273</v>
      </c>
      <c r="G20" s="7" t="s">
        <v>93</v>
      </c>
      <c r="H20" s="7" t="s">
        <v>94</v>
      </c>
      <c r="I20" s="7" t="s">
        <v>775</v>
      </c>
      <c r="J20" s="339" t="s">
        <v>776</v>
      </c>
      <c r="K20" s="606"/>
      <c r="L20" s="319"/>
      <c r="M20" s="7" t="s">
        <v>489</v>
      </c>
      <c r="N20" s="7" t="s">
        <v>489</v>
      </c>
      <c r="O20" s="161" t="s">
        <v>54</v>
      </c>
      <c r="P20" s="161"/>
      <c r="Q20" s="161"/>
      <c r="R20" s="7" t="s">
        <v>481</v>
      </c>
      <c r="S20" s="7" t="s">
        <v>17</v>
      </c>
      <c r="T20" s="7" t="s">
        <v>62</v>
      </c>
      <c r="U20" s="592" t="s">
        <v>80</v>
      </c>
      <c r="V20" s="593"/>
      <c r="W20" s="593"/>
      <c r="X20" s="593"/>
      <c r="Y20" s="7"/>
    </row>
    <row r="21" spans="2:25" ht="15.95" customHeight="1" x14ac:dyDescent="0.15">
      <c r="B21" s="608"/>
      <c r="C21" s="604" t="s">
        <v>95</v>
      </c>
      <c r="D21" s="605"/>
      <c r="E21" s="159">
        <v>1</v>
      </c>
      <c r="F21" s="160">
        <v>39.200000762939453</v>
      </c>
      <c r="G21" s="7" t="s">
        <v>55</v>
      </c>
      <c r="H21" s="7" t="s">
        <v>56</v>
      </c>
      <c r="I21" s="7" t="s">
        <v>52</v>
      </c>
      <c r="J21" s="592" t="s">
        <v>50</v>
      </c>
      <c r="K21" s="592"/>
      <c r="L21" s="592"/>
      <c r="M21" s="7" t="s">
        <v>81</v>
      </c>
      <c r="N21" s="7" t="s">
        <v>480</v>
      </c>
      <c r="O21" s="161" t="s">
        <v>53</v>
      </c>
      <c r="P21" s="161"/>
      <c r="Q21" s="161" t="s">
        <v>90</v>
      </c>
      <c r="R21" s="7" t="s">
        <v>481</v>
      </c>
      <c r="S21" s="7" t="s">
        <v>481</v>
      </c>
      <c r="T21" s="7" t="s">
        <v>91</v>
      </c>
      <c r="U21" s="592" t="s">
        <v>88</v>
      </c>
      <c r="V21" s="593"/>
      <c r="W21" s="593"/>
      <c r="X21" s="593"/>
      <c r="Y21" s="7"/>
    </row>
    <row r="22" spans="2:25" ht="15.95" customHeight="1" x14ac:dyDescent="0.15">
      <c r="B22" s="608"/>
      <c r="C22" s="604" t="s">
        <v>95</v>
      </c>
      <c r="D22" s="605"/>
      <c r="E22" s="159">
        <v>2</v>
      </c>
      <c r="F22" s="160">
        <v>40.900001525878906</v>
      </c>
      <c r="G22" s="7" t="s">
        <v>55</v>
      </c>
      <c r="H22" s="7" t="s">
        <v>56</v>
      </c>
      <c r="I22" s="7" t="s">
        <v>52</v>
      </c>
      <c r="J22" s="592" t="s">
        <v>50</v>
      </c>
      <c r="K22" s="592"/>
      <c r="L22" s="592"/>
      <c r="M22" s="7" t="s">
        <v>81</v>
      </c>
      <c r="N22" s="7" t="s">
        <v>480</v>
      </c>
      <c r="O22" s="7" t="s">
        <v>53</v>
      </c>
      <c r="P22" s="7"/>
      <c r="Q22" s="7" t="s">
        <v>90</v>
      </c>
      <c r="R22" s="7" t="s">
        <v>481</v>
      </c>
      <c r="S22" s="7" t="s">
        <v>481</v>
      </c>
      <c r="T22" s="7" t="s">
        <v>91</v>
      </c>
      <c r="U22" s="592" t="s">
        <v>88</v>
      </c>
      <c r="V22" s="593"/>
      <c r="W22" s="593"/>
      <c r="X22" s="593"/>
      <c r="Y22" s="7"/>
    </row>
    <row r="23" spans="2:25" ht="15.95" customHeight="1" x14ac:dyDescent="0.15">
      <c r="B23" s="608"/>
      <c r="C23" s="604" t="s">
        <v>95</v>
      </c>
      <c r="D23" s="605"/>
      <c r="E23" s="159">
        <v>3</v>
      </c>
      <c r="F23" s="160">
        <v>41.5</v>
      </c>
      <c r="G23" s="7" t="s">
        <v>55</v>
      </c>
      <c r="H23" s="7" t="s">
        <v>57</v>
      </c>
      <c r="I23" s="7" t="s">
        <v>52</v>
      </c>
      <c r="J23" s="592" t="s">
        <v>50</v>
      </c>
      <c r="K23" s="592"/>
      <c r="L23" s="592"/>
      <c r="M23" s="7" t="s">
        <v>81</v>
      </c>
      <c r="N23" s="7" t="s">
        <v>480</v>
      </c>
      <c r="O23" s="7" t="s">
        <v>53</v>
      </c>
      <c r="P23" s="7"/>
      <c r="Q23" s="7" t="s">
        <v>90</v>
      </c>
      <c r="R23" s="7" t="s">
        <v>481</v>
      </c>
      <c r="S23" s="7" t="s">
        <v>481</v>
      </c>
      <c r="T23" s="7" t="s">
        <v>91</v>
      </c>
      <c r="U23" s="592" t="s">
        <v>88</v>
      </c>
      <c r="V23" s="593"/>
      <c r="W23" s="593"/>
      <c r="X23" s="593"/>
      <c r="Y23" s="7"/>
    </row>
    <row r="24" spans="2:25" ht="15.95" customHeight="1" x14ac:dyDescent="0.15">
      <c r="B24" s="608"/>
      <c r="C24" s="604" t="s">
        <v>95</v>
      </c>
      <c r="D24" s="605"/>
      <c r="E24" s="159">
        <v>4</v>
      </c>
      <c r="F24" s="160">
        <v>43.700000762939453</v>
      </c>
      <c r="G24" s="7" t="s">
        <v>55</v>
      </c>
      <c r="H24" s="7" t="s">
        <v>57</v>
      </c>
      <c r="I24" s="7" t="s">
        <v>52</v>
      </c>
      <c r="J24" s="592" t="s">
        <v>50</v>
      </c>
      <c r="K24" s="592"/>
      <c r="L24" s="592"/>
      <c r="M24" s="7" t="s">
        <v>81</v>
      </c>
      <c r="N24" s="7" t="s">
        <v>480</v>
      </c>
      <c r="O24" s="7" t="s">
        <v>53</v>
      </c>
      <c r="P24" s="7"/>
      <c r="Q24" s="7" t="s">
        <v>90</v>
      </c>
      <c r="R24" s="7" t="s">
        <v>481</v>
      </c>
      <c r="S24" s="7" t="s">
        <v>481</v>
      </c>
      <c r="T24" s="7" t="s">
        <v>91</v>
      </c>
      <c r="U24" s="592" t="s">
        <v>88</v>
      </c>
      <c r="V24" s="593"/>
      <c r="W24" s="593"/>
      <c r="X24" s="593"/>
      <c r="Y24" s="7"/>
    </row>
    <row r="25" spans="2:25" ht="15.95" customHeight="1" x14ac:dyDescent="0.15">
      <c r="B25" s="608"/>
      <c r="C25" s="604" t="s">
        <v>95</v>
      </c>
      <c r="D25" s="605"/>
      <c r="E25" s="159">
        <v>5</v>
      </c>
      <c r="F25" s="160">
        <v>39.200000762939453</v>
      </c>
      <c r="G25" s="7" t="s">
        <v>55</v>
      </c>
      <c r="H25" s="7" t="s">
        <v>57</v>
      </c>
      <c r="I25" s="7" t="s">
        <v>52</v>
      </c>
      <c r="J25" s="592" t="s">
        <v>50</v>
      </c>
      <c r="K25" s="592"/>
      <c r="L25" s="592"/>
      <c r="M25" s="7" t="s">
        <v>81</v>
      </c>
      <c r="N25" s="7" t="s">
        <v>480</v>
      </c>
      <c r="O25" s="7" t="s">
        <v>53</v>
      </c>
      <c r="P25" s="7"/>
      <c r="Q25" s="7" t="s">
        <v>90</v>
      </c>
      <c r="R25" s="7" t="s">
        <v>481</v>
      </c>
      <c r="S25" s="7" t="s">
        <v>481</v>
      </c>
      <c r="T25" s="7" t="s">
        <v>91</v>
      </c>
      <c r="U25" s="592" t="s">
        <v>88</v>
      </c>
      <c r="V25" s="593"/>
      <c r="W25" s="593"/>
      <c r="X25" s="593"/>
      <c r="Y25" s="7"/>
    </row>
    <row r="26" spans="2:25" ht="15.95" customHeight="1" x14ac:dyDescent="0.15">
      <c r="B26" s="608"/>
      <c r="C26" s="604" t="s">
        <v>95</v>
      </c>
      <c r="D26" s="605"/>
      <c r="E26" s="159">
        <v>6</v>
      </c>
      <c r="F26" s="160">
        <v>49.5</v>
      </c>
      <c r="G26" s="7" t="s">
        <v>55</v>
      </c>
      <c r="H26" s="7" t="s">
        <v>56</v>
      </c>
      <c r="I26" s="7" t="s">
        <v>52</v>
      </c>
      <c r="J26" s="592" t="s">
        <v>50</v>
      </c>
      <c r="K26" s="592"/>
      <c r="L26" s="592"/>
      <c r="M26" s="7" t="s">
        <v>81</v>
      </c>
      <c r="N26" s="7" t="s">
        <v>480</v>
      </c>
      <c r="O26" s="7" t="s">
        <v>53</v>
      </c>
      <c r="P26" s="7"/>
      <c r="Q26" s="7" t="s">
        <v>90</v>
      </c>
      <c r="R26" s="7" t="s">
        <v>481</v>
      </c>
      <c r="S26" s="7" t="s">
        <v>481</v>
      </c>
      <c r="T26" s="7" t="s">
        <v>91</v>
      </c>
      <c r="U26" s="592" t="s">
        <v>88</v>
      </c>
      <c r="V26" s="593"/>
      <c r="W26" s="593"/>
      <c r="X26" s="593"/>
      <c r="Y26" s="7"/>
    </row>
    <row r="27" spans="2:25" ht="15.95" customHeight="1" x14ac:dyDescent="0.15">
      <c r="B27" s="608"/>
      <c r="C27" s="604" t="s">
        <v>95</v>
      </c>
      <c r="D27" s="605"/>
      <c r="E27" s="159">
        <v>7</v>
      </c>
      <c r="F27" s="160">
        <v>49.400001525878906</v>
      </c>
      <c r="G27" s="7" t="s">
        <v>55</v>
      </c>
      <c r="H27" s="7" t="s">
        <v>57</v>
      </c>
      <c r="I27" s="7" t="s">
        <v>52</v>
      </c>
      <c r="J27" s="592" t="s">
        <v>50</v>
      </c>
      <c r="K27" s="592"/>
      <c r="L27" s="592"/>
      <c r="M27" s="7" t="s">
        <v>81</v>
      </c>
      <c r="N27" s="7" t="s">
        <v>480</v>
      </c>
      <c r="O27" s="7" t="s">
        <v>53</v>
      </c>
      <c r="P27" s="7"/>
      <c r="Q27" s="7" t="s">
        <v>90</v>
      </c>
      <c r="R27" s="7" t="s">
        <v>481</v>
      </c>
      <c r="S27" s="7" t="s">
        <v>481</v>
      </c>
      <c r="T27" s="7" t="s">
        <v>91</v>
      </c>
      <c r="U27" s="592" t="s">
        <v>88</v>
      </c>
      <c r="V27" s="593"/>
      <c r="W27" s="593"/>
      <c r="X27" s="593"/>
      <c r="Y27" s="7"/>
    </row>
    <row r="28" spans="2:25" ht="15.95" customHeight="1" x14ac:dyDescent="0.15">
      <c r="B28" s="608"/>
      <c r="C28" s="604" t="s">
        <v>95</v>
      </c>
      <c r="D28" s="605"/>
      <c r="E28" s="159">
        <v>8</v>
      </c>
      <c r="F28" s="160">
        <v>49.5</v>
      </c>
      <c r="G28" s="7" t="s">
        <v>55</v>
      </c>
      <c r="H28" s="7" t="s">
        <v>61</v>
      </c>
      <c r="I28" s="7" t="s">
        <v>52</v>
      </c>
      <c r="J28" s="592" t="s">
        <v>50</v>
      </c>
      <c r="K28" s="592"/>
      <c r="L28" s="592"/>
      <c r="M28" s="7" t="s">
        <v>81</v>
      </c>
      <c r="N28" s="7" t="s">
        <v>480</v>
      </c>
      <c r="O28" s="7" t="s">
        <v>53</v>
      </c>
      <c r="P28" s="7"/>
      <c r="Q28" s="7" t="s">
        <v>90</v>
      </c>
      <c r="R28" s="7" t="s">
        <v>481</v>
      </c>
      <c r="S28" s="7" t="s">
        <v>481</v>
      </c>
      <c r="T28" s="7" t="s">
        <v>91</v>
      </c>
      <c r="U28" s="592" t="s">
        <v>88</v>
      </c>
      <c r="V28" s="593"/>
      <c r="W28" s="593"/>
      <c r="X28" s="593"/>
      <c r="Y28" s="7"/>
    </row>
    <row r="29" spans="2:25" ht="15.95" customHeight="1" x14ac:dyDescent="0.15">
      <c r="B29" s="608"/>
      <c r="C29" s="604" t="s">
        <v>95</v>
      </c>
      <c r="D29" s="605"/>
      <c r="E29" s="159">
        <v>9</v>
      </c>
      <c r="F29" s="160">
        <v>42.099998474121094</v>
      </c>
      <c r="G29" s="7" t="s">
        <v>55</v>
      </c>
      <c r="H29" s="7" t="s">
        <v>83</v>
      </c>
      <c r="I29" s="7" t="s">
        <v>52</v>
      </c>
      <c r="J29" s="592" t="s">
        <v>48</v>
      </c>
      <c r="K29" s="592"/>
      <c r="L29" s="592"/>
      <c r="M29" s="7" t="s">
        <v>482</v>
      </c>
      <c r="N29" s="7" t="s">
        <v>65</v>
      </c>
      <c r="O29" s="7" t="s">
        <v>65</v>
      </c>
      <c r="P29" s="7"/>
      <c r="Q29" s="7" t="s">
        <v>54</v>
      </c>
      <c r="R29" s="7" t="s">
        <v>481</v>
      </c>
      <c r="S29" s="7" t="s">
        <v>486</v>
      </c>
      <c r="T29" s="7" t="s">
        <v>81</v>
      </c>
      <c r="U29" s="592" t="s">
        <v>81</v>
      </c>
      <c r="V29" s="593"/>
      <c r="W29" s="593"/>
      <c r="X29" s="593"/>
      <c r="Y29" s="7" t="s">
        <v>487</v>
      </c>
    </row>
    <row r="30" spans="2:25" ht="15.95" customHeight="1" x14ac:dyDescent="0.15">
      <c r="B30" s="608"/>
      <c r="C30" s="604" t="s">
        <v>69</v>
      </c>
      <c r="D30" s="605"/>
      <c r="E30" s="159">
        <v>1</v>
      </c>
      <c r="F30" s="160">
        <v>51</v>
      </c>
      <c r="G30" s="7" t="s">
        <v>55</v>
      </c>
      <c r="H30" s="7" t="s">
        <v>61</v>
      </c>
      <c r="I30" s="7" t="s">
        <v>52</v>
      </c>
      <c r="J30" s="592" t="s">
        <v>50</v>
      </c>
      <c r="K30" s="592"/>
      <c r="L30" s="592"/>
      <c r="M30" s="7" t="s">
        <v>81</v>
      </c>
      <c r="N30" s="7" t="s">
        <v>480</v>
      </c>
      <c r="O30" s="7" t="s">
        <v>53</v>
      </c>
      <c r="P30" s="7"/>
      <c r="Q30" s="7" t="s">
        <v>90</v>
      </c>
      <c r="R30" s="7" t="s">
        <v>481</v>
      </c>
      <c r="S30" s="7" t="s">
        <v>481</v>
      </c>
      <c r="T30" s="7" t="s">
        <v>91</v>
      </c>
      <c r="U30" s="592" t="s">
        <v>88</v>
      </c>
      <c r="V30" s="593"/>
      <c r="W30" s="593"/>
      <c r="X30" s="593"/>
      <c r="Y30" s="7"/>
    </row>
    <row r="31" spans="2:25" ht="15.95" customHeight="1" x14ac:dyDescent="0.15">
      <c r="B31" s="608"/>
      <c r="C31" s="604" t="s">
        <v>69</v>
      </c>
      <c r="D31" s="605"/>
      <c r="E31" s="159">
        <v>2</v>
      </c>
      <c r="F31" s="160">
        <v>51</v>
      </c>
      <c r="G31" s="7" t="s">
        <v>55</v>
      </c>
      <c r="H31" s="7" t="s">
        <v>56</v>
      </c>
      <c r="I31" s="7" t="s">
        <v>52</v>
      </c>
      <c r="J31" s="592" t="s">
        <v>50</v>
      </c>
      <c r="K31" s="592"/>
      <c r="L31" s="592"/>
      <c r="M31" s="7" t="s">
        <v>81</v>
      </c>
      <c r="N31" s="7" t="s">
        <v>480</v>
      </c>
      <c r="O31" s="7" t="s">
        <v>53</v>
      </c>
      <c r="P31" s="7"/>
      <c r="Q31" s="7" t="s">
        <v>90</v>
      </c>
      <c r="R31" s="7" t="s">
        <v>481</v>
      </c>
      <c r="S31" s="7" t="s">
        <v>481</v>
      </c>
      <c r="T31" s="7" t="s">
        <v>91</v>
      </c>
      <c r="U31" s="592" t="s">
        <v>88</v>
      </c>
      <c r="V31" s="593"/>
      <c r="W31" s="593"/>
      <c r="X31" s="593"/>
      <c r="Y31" s="7"/>
    </row>
    <row r="32" spans="2:25" ht="15.95" customHeight="1" x14ac:dyDescent="0.15">
      <c r="B32" s="608"/>
      <c r="C32" s="604" t="s">
        <v>69</v>
      </c>
      <c r="D32" s="605"/>
      <c r="E32" s="159">
        <v>3</v>
      </c>
      <c r="F32" s="160">
        <v>54</v>
      </c>
      <c r="G32" s="7" t="s">
        <v>93</v>
      </c>
      <c r="H32" s="7" t="s">
        <v>94</v>
      </c>
      <c r="I32" s="7" t="s">
        <v>775</v>
      </c>
      <c r="J32" s="339" t="s">
        <v>776</v>
      </c>
      <c r="K32" s="606"/>
      <c r="L32" s="319"/>
      <c r="M32" s="7" t="s">
        <v>489</v>
      </c>
      <c r="N32" s="7" t="s">
        <v>489</v>
      </c>
      <c r="O32" s="7" t="s">
        <v>54</v>
      </c>
      <c r="P32" s="7"/>
      <c r="Q32" s="7"/>
      <c r="R32" s="7" t="s">
        <v>481</v>
      </c>
      <c r="S32" s="7" t="s">
        <v>17</v>
      </c>
      <c r="T32" s="7" t="s">
        <v>62</v>
      </c>
      <c r="U32" s="592" t="s">
        <v>80</v>
      </c>
      <c r="V32" s="593"/>
      <c r="W32" s="593"/>
      <c r="X32" s="593"/>
      <c r="Y32" s="7"/>
    </row>
    <row r="33" spans="2:25" ht="15.95" customHeight="1" x14ac:dyDescent="0.15">
      <c r="B33" s="608"/>
      <c r="C33" s="604" t="s">
        <v>69</v>
      </c>
      <c r="D33" s="605"/>
      <c r="E33" s="159">
        <v>4</v>
      </c>
      <c r="F33" s="160">
        <v>54</v>
      </c>
      <c r="G33" s="7" t="s">
        <v>93</v>
      </c>
      <c r="H33" s="7" t="s">
        <v>94</v>
      </c>
      <c r="I33" s="7" t="s">
        <v>775</v>
      </c>
      <c r="J33" s="339" t="s">
        <v>776</v>
      </c>
      <c r="K33" s="606"/>
      <c r="L33" s="319"/>
      <c r="M33" s="7" t="s">
        <v>490</v>
      </c>
      <c r="N33" s="7" t="s">
        <v>490</v>
      </c>
      <c r="O33" s="7" t="s">
        <v>54</v>
      </c>
      <c r="P33" s="7"/>
      <c r="Q33" s="7"/>
      <c r="R33" s="7" t="s">
        <v>481</v>
      </c>
      <c r="S33" s="7" t="s">
        <v>17</v>
      </c>
      <c r="T33" s="7" t="s">
        <v>62</v>
      </c>
      <c r="U33" s="592" t="s">
        <v>80</v>
      </c>
      <c r="V33" s="593"/>
      <c r="W33" s="593"/>
      <c r="X33" s="593"/>
      <c r="Y33" s="7"/>
    </row>
    <row r="34" spans="2:25" ht="15.95" customHeight="1" x14ac:dyDescent="0.15">
      <c r="B34" s="608"/>
      <c r="C34" s="604" t="s">
        <v>69</v>
      </c>
      <c r="D34" s="605"/>
      <c r="E34" s="159">
        <v>5</v>
      </c>
      <c r="F34" s="160">
        <v>49.5</v>
      </c>
      <c r="G34" s="7" t="s">
        <v>55</v>
      </c>
      <c r="H34" s="7" t="s">
        <v>59</v>
      </c>
      <c r="I34" s="7" t="s">
        <v>52</v>
      </c>
      <c r="J34" s="592" t="s">
        <v>48</v>
      </c>
      <c r="K34" s="592"/>
      <c r="L34" s="592"/>
      <c r="M34" s="7" t="s">
        <v>490</v>
      </c>
      <c r="N34" s="7" t="s">
        <v>65</v>
      </c>
      <c r="O34" s="7" t="s">
        <v>65</v>
      </c>
      <c r="P34" s="7"/>
      <c r="Q34" s="7" t="s">
        <v>54</v>
      </c>
      <c r="R34" s="7" t="s">
        <v>481</v>
      </c>
      <c r="S34" s="7" t="s">
        <v>486</v>
      </c>
      <c r="T34" s="7" t="s">
        <v>81</v>
      </c>
      <c r="U34" s="592" t="s">
        <v>81</v>
      </c>
      <c r="V34" s="593"/>
      <c r="W34" s="593"/>
      <c r="X34" s="593"/>
      <c r="Y34" s="7" t="s">
        <v>487</v>
      </c>
    </row>
    <row r="35" spans="2:25" ht="15.95" customHeight="1" x14ac:dyDescent="0.15">
      <c r="B35" s="608"/>
      <c r="C35" s="604" t="s">
        <v>69</v>
      </c>
      <c r="D35" s="605"/>
      <c r="E35" s="159">
        <v>6</v>
      </c>
      <c r="F35" s="160">
        <v>49.599998474121094</v>
      </c>
      <c r="G35" s="7" t="s">
        <v>55</v>
      </c>
      <c r="H35" s="7" t="s">
        <v>56</v>
      </c>
      <c r="I35" s="7" t="s">
        <v>52</v>
      </c>
      <c r="J35" s="592" t="s">
        <v>47</v>
      </c>
      <c r="K35" s="592"/>
      <c r="L35" s="592"/>
      <c r="M35" s="7" t="s">
        <v>491</v>
      </c>
      <c r="N35" s="7" t="s">
        <v>65</v>
      </c>
      <c r="O35" s="7" t="s">
        <v>65</v>
      </c>
      <c r="P35" s="7"/>
      <c r="Q35" s="7" t="s">
        <v>54</v>
      </c>
      <c r="R35" s="7" t="s">
        <v>481</v>
      </c>
      <c r="S35" s="7" t="s">
        <v>486</v>
      </c>
      <c r="T35" s="7" t="s">
        <v>81</v>
      </c>
      <c r="U35" s="592" t="s">
        <v>81</v>
      </c>
      <c r="V35" s="593"/>
      <c r="W35" s="593"/>
      <c r="X35" s="593"/>
      <c r="Y35" s="7" t="s">
        <v>487</v>
      </c>
    </row>
    <row r="36" spans="2:25" ht="15.95" customHeight="1" x14ac:dyDescent="0.15">
      <c r="B36" s="608"/>
      <c r="C36" s="604" t="s">
        <v>97</v>
      </c>
      <c r="D36" s="605"/>
      <c r="E36" s="159">
        <v>1</v>
      </c>
      <c r="F36" s="160">
        <v>59.799999237060547</v>
      </c>
      <c r="G36" s="7" t="s">
        <v>55</v>
      </c>
      <c r="H36" s="7" t="s">
        <v>57</v>
      </c>
      <c r="I36" s="7" t="s">
        <v>52</v>
      </c>
      <c r="J36" s="592" t="s">
        <v>50</v>
      </c>
      <c r="K36" s="592"/>
      <c r="L36" s="592"/>
      <c r="M36" s="7" t="s">
        <v>81</v>
      </c>
      <c r="N36" s="7" t="s">
        <v>480</v>
      </c>
      <c r="O36" s="7" t="s">
        <v>53</v>
      </c>
      <c r="P36" s="7"/>
      <c r="Q36" s="7" t="s">
        <v>90</v>
      </c>
      <c r="R36" s="7" t="s">
        <v>481</v>
      </c>
      <c r="S36" s="7" t="s">
        <v>481</v>
      </c>
      <c r="T36" s="7" t="s">
        <v>91</v>
      </c>
      <c r="U36" s="592" t="s">
        <v>88</v>
      </c>
      <c r="V36" s="593"/>
      <c r="W36" s="593"/>
      <c r="X36" s="593"/>
      <c r="Y36" s="7"/>
    </row>
    <row r="37" spans="2:25" ht="15.95" customHeight="1" x14ac:dyDescent="0.15">
      <c r="B37" s="608"/>
      <c r="C37" s="604" t="s">
        <v>97</v>
      </c>
      <c r="D37" s="605"/>
      <c r="E37" s="159">
        <v>2</v>
      </c>
      <c r="F37" s="160">
        <v>59.799999237060547</v>
      </c>
      <c r="G37" s="7" t="s">
        <v>55</v>
      </c>
      <c r="H37" s="7" t="s">
        <v>57</v>
      </c>
      <c r="I37" s="7" t="s">
        <v>52</v>
      </c>
      <c r="J37" s="592" t="s">
        <v>50</v>
      </c>
      <c r="K37" s="592"/>
      <c r="L37" s="592"/>
      <c r="M37" s="7" t="s">
        <v>81</v>
      </c>
      <c r="N37" s="7" t="s">
        <v>480</v>
      </c>
      <c r="O37" s="7" t="s">
        <v>53</v>
      </c>
      <c r="P37" s="7"/>
      <c r="Q37" s="7" t="s">
        <v>90</v>
      </c>
      <c r="R37" s="7" t="s">
        <v>481</v>
      </c>
      <c r="S37" s="7" t="s">
        <v>481</v>
      </c>
      <c r="T37" s="7" t="s">
        <v>91</v>
      </c>
      <c r="U37" s="592" t="s">
        <v>88</v>
      </c>
      <c r="V37" s="593"/>
      <c r="W37" s="593"/>
      <c r="X37" s="593"/>
      <c r="Y37" s="7"/>
    </row>
    <row r="38" spans="2:25" ht="15.95" customHeight="1" x14ac:dyDescent="0.15">
      <c r="B38" s="608"/>
      <c r="C38" s="604" t="s">
        <v>97</v>
      </c>
      <c r="D38" s="605"/>
      <c r="E38" s="159">
        <v>3</v>
      </c>
      <c r="F38" s="160">
        <v>59.799999237060547</v>
      </c>
      <c r="G38" s="7" t="s">
        <v>55</v>
      </c>
      <c r="H38" s="7" t="s">
        <v>61</v>
      </c>
      <c r="I38" s="7" t="s">
        <v>52</v>
      </c>
      <c r="J38" s="592" t="s">
        <v>50</v>
      </c>
      <c r="K38" s="592"/>
      <c r="L38" s="592"/>
      <c r="M38" s="7" t="s">
        <v>81</v>
      </c>
      <c r="N38" s="7" t="s">
        <v>480</v>
      </c>
      <c r="O38" s="7" t="s">
        <v>53</v>
      </c>
      <c r="P38" s="7"/>
      <c r="Q38" s="7" t="s">
        <v>90</v>
      </c>
      <c r="R38" s="7" t="s">
        <v>481</v>
      </c>
      <c r="S38" s="7" t="s">
        <v>481</v>
      </c>
      <c r="T38" s="7" t="s">
        <v>91</v>
      </c>
      <c r="U38" s="592" t="s">
        <v>88</v>
      </c>
      <c r="V38" s="593"/>
      <c r="W38" s="593"/>
      <c r="X38" s="593"/>
      <c r="Y38" s="7"/>
    </row>
    <row r="39" spans="2:25" ht="15.95" customHeight="1" x14ac:dyDescent="0.15">
      <c r="B39" s="608"/>
      <c r="C39" s="604" t="s">
        <v>97</v>
      </c>
      <c r="D39" s="605"/>
      <c r="E39" s="159">
        <v>4</v>
      </c>
      <c r="F39" s="160">
        <v>70</v>
      </c>
      <c r="G39" s="7" t="s">
        <v>55</v>
      </c>
      <c r="H39" s="7" t="s">
        <v>56</v>
      </c>
      <c r="I39" s="7" t="s">
        <v>52</v>
      </c>
      <c r="J39" s="592" t="s">
        <v>50</v>
      </c>
      <c r="K39" s="592"/>
      <c r="L39" s="592"/>
      <c r="M39" s="7" t="s">
        <v>81</v>
      </c>
      <c r="N39" s="7" t="s">
        <v>480</v>
      </c>
      <c r="O39" s="7" t="s">
        <v>53</v>
      </c>
      <c r="P39" s="7"/>
      <c r="Q39" s="7" t="s">
        <v>90</v>
      </c>
      <c r="R39" s="7" t="s">
        <v>481</v>
      </c>
      <c r="S39" s="7" t="s">
        <v>481</v>
      </c>
      <c r="T39" s="7" t="s">
        <v>91</v>
      </c>
      <c r="U39" s="592" t="s">
        <v>88</v>
      </c>
      <c r="V39" s="593"/>
      <c r="W39" s="593"/>
      <c r="X39" s="593"/>
      <c r="Y39" s="7"/>
    </row>
    <row r="40" spans="2:25" ht="15.95" customHeight="1" x14ac:dyDescent="0.15">
      <c r="B40" s="608"/>
      <c r="C40" s="604" t="s">
        <v>97</v>
      </c>
      <c r="D40" s="605"/>
      <c r="E40" s="159">
        <v>5</v>
      </c>
      <c r="F40" s="160">
        <v>67.5</v>
      </c>
      <c r="G40" s="7" t="s">
        <v>55</v>
      </c>
      <c r="H40" s="7" t="s">
        <v>57</v>
      </c>
      <c r="I40" s="7" t="s">
        <v>52</v>
      </c>
      <c r="J40" s="592" t="s">
        <v>50</v>
      </c>
      <c r="K40" s="592"/>
      <c r="L40" s="592"/>
      <c r="M40" s="7" t="s">
        <v>81</v>
      </c>
      <c r="N40" s="7" t="s">
        <v>480</v>
      </c>
      <c r="O40" s="7" t="s">
        <v>53</v>
      </c>
      <c r="P40" s="7"/>
      <c r="Q40" s="7" t="s">
        <v>90</v>
      </c>
      <c r="R40" s="7" t="s">
        <v>481</v>
      </c>
      <c r="S40" s="7" t="s">
        <v>481</v>
      </c>
      <c r="T40" s="7" t="s">
        <v>91</v>
      </c>
      <c r="U40" s="592" t="s">
        <v>88</v>
      </c>
      <c r="V40" s="593"/>
      <c r="W40" s="593"/>
      <c r="X40" s="593"/>
      <c r="Y40" s="7"/>
    </row>
    <row r="41" spans="2:25" ht="15.95" customHeight="1" x14ac:dyDescent="0.15">
      <c r="B41" s="608"/>
      <c r="C41" s="604" t="s">
        <v>97</v>
      </c>
      <c r="D41" s="605"/>
      <c r="E41" s="159">
        <v>6</v>
      </c>
      <c r="F41" s="160">
        <v>70</v>
      </c>
      <c r="G41" s="7" t="s">
        <v>55</v>
      </c>
      <c r="H41" s="7" t="s">
        <v>85</v>
      </c>
      <c r="I41" s="7" t="s">
        <v>52</v>
      </c>
      <c r="J41" s="592" t="s">
        <v>50</v>
      </c>
      <c r="K41" s="592"/>
      <c r="L41" s="592"/>
      <c r="M41" s="7" t="s">
        <v>81</v>
      </c>
      <c r="N41" s="7" t="s">
        <v>480</v>
      </c>
      <c r="O41" s="7" t="s">
        <v>54</v>
      </c>
      <c r="P41" s="7"/>
      <c r="Q41" s="7" t="s">
        <v>90</v>
      </c>
      <c r="R41" s="7" t="s">
        <v>481</v>
      </c>
      <c r="S41" s="7" t="s">
        <v>481</v>
      </c>
      <c r="T41" s="7" t="s">
        <v>91</v>
      </c>
      <c r="U41" s="592" t="s">
        <v>88</v>
      </c>
      <c r="V41" s="593"/>
      <c r="W41" s="593"/>
      <c r="X41" s="593"/>
      <c r="Y41" s="7"/>
    </row>
    <row r="42" spans="2:25" ht="15.95" customHeight="1" x14ac:dyDescent="0.15">
      <c r="B42" s="608"/>
      <c r="C42" s="604" t="s">
        <v>97</v>
      </c>
      <c r="D42" s="605"/>
      <c r="E42" s="159">
        <v>7</v>
      </c>
      <c r="F42" s="160">
        <v>62.099998474121094</v>
      </c>
      <c r="G42" s="7" t="s">
        <v>93</v>
      </c>
      <c r="H42" s="7" t="s">
        <v>94</v>
      </c>
      <c r="I42" s="7" t="s">
        <v>775</v>
      </c>
      <c r="J42" s="339" t="s">
        <v>776</v>
      </c>
      <c r="K42" s="606"/>
      <c r="L42" s="319"/>
      <c r="M42" s="7" t="s">
        <v>490</v>
      </c>
      <c r="N42" s="7" t="s">
        <v>490</v>
      </c>
      <c r="O42" s="7" t="s">
        <v>54</v>
      </c>
      <c r="P42" s="7"/>
      <c r="Q42" s="7"/>
      <c r="R42" s="7" t="s">
        <v>481</v>
      </c>
      <c r="S42" s="7" t="s">
        <v>17</v>
      </c>
      <c r="T42" s="7" t="s">
        <v>62</v>
      </c>
      <c r="U42" s="592" t="s">
        <v>80</v>
      </c>
      <c r="V42" s="593"/>
      <c r="W42" s="593"/>
      <c r="X42" s="593"/>
      <c r="Y42" s="7"/>
    </row>
    <row r="43" spans="2:25" ht="15.95" customHeight="1" x14ac:dyDescent="0.15">
      <c r="B43" s="608"/>
      <c r="C43" s="604" t="s">
        <v>97</v>
      </c>
      <c r="D43" s="605"/>
      <c r="E43" s="159">
        <v>8</v>
      </c>
      <c r="F43" s="160">
        <v>62.099998474121094</v>
      </c>
      <c r="G43" s="7" t="s">
        <v>93</v>
      </c>
      <c r="H43" s="7" t="s">
        <v>94</v>
      </c>
      <c r="I43" s="7" t="s">
        <v>775</v>
      </c>
      <c r="J43" s="339" t="s">
        <v>776</v>
      </c>
      <c r="K43" s="606"/>
      <c r="L43" s="319"/>
      <c r="M43" s="7" t="s">
        <v>489</v>
      </c>
      <c r="N43" s="7" t="s">
        <v>489</v>
      </c>
      <c r="O43" s="7" t="s">
        <v>54</v>
      </c>
      <c r="P43" s="7"/>
      <c r="Q43" s="7"/>
      <c r="R43" s="7" t="s">
        <v>481</v>
      </c>
      <c r="S43" s="7" t="s">
        <v>17</v>
      </c>
      <c r="T43" s="7" t="s">
        <v>62</v>
      </c>
      <c r="U43" s="592" t="s">
        <v>80</v>
      </c>
      <c r="V43" s="593"/>
      <c r="W43" s="593"/>
      <c r="X43" s="593"/>
      <c r="Y43" s="7"/>
    </row>
    <row r="44" spans="2:25" ht="15.95" customHeight="1" x14ac:dyDescent="0.15">
      <c r="B44" s="608"/>
      <c r="C44" s="604" t="s">
        <v>97</v>
      </c>
      <c r="D44" s="605"/>
      <c r="E44" s="159">
        <v>9</v>
      </c>
      <c r="F44" s="160">
        <v>69.800003051757813</v>
      </c>
      <c r="G44" s="7" t="s">
        <v>55</v>
      </c>
      <c r="H44" s="7" t="s">
        <v>57</v>
      </c>
      <c r="I44" s="7" t="s">
        <v>52</v>
      </c>
      <c r="J44" s="592" t="s">
        <v>48</v>
      </c>
      <c r="K44" s="592"/>
      <c r="L44" s="592"/>
      <c r="M44" s="7" t="s">
        <v>492</v>
      </c>
      <c r="N44" s="7" t="s">
        <v>65</v>
      </c>
      <c r="O44" s="7" t="s">
        <v>65</v>
      </c>
      <c r="P44" s="7" t="s">
        <v>178</v>
      </c>
      <c r="Q44" s="7" t="s">
        <v>53</v>
      </c>
      <c r="R44" s="7" t="s">
        <v>481</v>
      </c>
      <c r="S44" s="7" t="s">
        <v>483</v>
      </c>
      <c r="T44" s="7" t="s">
        <v>65</v>
      </c>
      <c r="U44" s="592" t="s">
        <v>65</v>
      </c>
      <c r="V44" s="593"/>
      <c r="W44" s="593"/>
      <c r="X44" s="593"/>
      <c r="Y44" s="7" t="s">
        <v>493</v>
      </c>
    </row>
    <row r="45" spans="2:25" ht="15.95" customHeight="1" x14ac:dyDescent="0.15">
      <c r="B45" s="608"/>
      <c r="C45" s="604" t="s">
        <v>64</v>
      </c>
      <c r="D45" s="605"/>
      <c r="E45" s="159">
        <v>1</v>
      </c>
      <c r="F45" s="160">
        <v>70</v>
      </c>
      <c r="G45" s="7" t="s">
        <v>55</v>
      </c>
      <c r="H45" s="7" t="s">
        <v>56</v>
      </c>
      <c r="I45" s="7" t="s">
        <v>52</v>
      </c>
      <c r="J45" s="592" t="s">
        <v>50</v>
      </c>
      <c r="K45" s="592"/>
      <c r="L45" s="592"/>
      <c r="M45" s="7" t="s">
        <v>81</v>
      </c>
      <c r="N45" s="7" t="s">
        <v>480</v>
      </c>
      <c r="O45" s="7" t="s">
        <v>53</v>
      </c>
      <c r="P45" s="7"/>
      <c r="Q45" s="7" t="s">
        <v>90</v>
      </c>
      <c r="R45" s="7" t="s">
        <v>481</v>
      </c>
      <c r="S45" s="7" t="s">
        <v>481</v>
      </c>
      <c r="T45" s="7" t="s">
        <v>91</v>
      </c>
      <c r="U45" s="592" t="s">
        <v>88</v>
      </c>
      <c r="V45" s="593"/>
      <c r="W45" s="593"/>
      <c r="X45" s="593"/>
      <c r="Y45" s="7"/>
    </row>
    <row r="46" spans="2:25" ht="15.95" customHeight="1" x14ac:dyDescent="0.15">
      <c r="B46" s="608"/>
      <c r="C46" s="604" t="s">
        <v>64</v>
      </c>
      <c r="D46" s="605"/>
      <c r="E46" s="159">
        <v>2</v>
      </c>
      <c r="F46" s="160">
        <v>70</v>
      </c>
      <c r="G46" s="7" t="s">
        <v>55</v>
      </c>
      <c r="H46" s="7" t="s">
        <v>85</v>
      </c>
      <c r="I46" s="7" t="s">
        <v>52</v>
      </c>
      <c r="J46" s="592" t="s">
        <v>50</v>
      </c>
      <c r="K46" s="592"/>
      <c r="L46" s="592"/>
      <c r="M46" s="7" t="s">
        <v>81</v>
      </c>
      <c r="N46" s="7" t="s">
        <v>480</v>
      </c>
      <c r="O46" s="7" t="s">
        <v>54</v>
      </c>
      <c r="P46" s="7"/>
      <c r="Q46" s="7" t="s">
        <v>90</v>
      </c>
      <c r="R46" s="7" t="s">
        <v>481</v>
      </c>
      <c r="S46" s="7" t="s">
        <v>481</v>
      </c>
      <c r="T46" s="7" t="s">
        <v>91</v>
      </c>
      <c r="U46" s="592" t="s">
        <v>88</v>
      </c>
      <c r="V46" s="593"/>
      <c r="W46" s="593"/>
      <c r="X46" s="593"/>
      <c r="Y46" s="7"/>
    </row>
    <row r="47" spans="2:25" ht="15.95" customHeight="1" x14ac:dyDescent="0.15">
      <c r="B47" s="608"/>
      <c r="C47" s="604" t="s">
        <v>64</v>
      </c>
      <c r="D47" s="605"/>
      <c r="E47" s="159">
        <v>3</v>
      </c>
      <c r="F47" s="160">
        <v>74.5</v>
      </c>
      <c r="G47" s="7" t="s">
        <v>55</v>
      </c>
      <c r="H47" s="7" t="s">
        <v>56</v>
      </c>
      <c r="I47" s="7" t="s">
        <v>52</v>
      </c>
      <c r="J47" s="592" t="s">
        <v>50</v>
      </c>
      <c r="K47" s="592"/>
      <c r="L47" s="592"/>
      <c r="M47" s="7" t="s">
        <v>81</v>
      </c>
      <c r="N47" s="7" t="s">
        <v>480</v>
      </c>
      <c r="O47" s="7" t="s">
        <v>53</v>
      </c>
      <c r="P47" s="7"/>
      <c r="Q47" s="7" t="s">
        <v>90</v>
      </c>
      <c r="R47" s="7" t="s">
        <v>481</v>
      </c>
      <c r="S47" s="7" t="s">
        <v>481</v>
      </c>
      <c r="T47" s="7" t="s">
        <v>91</v>
      </c>
      <c r="U47" s="592" t="s">
        <v>88</v>
      </c>
      <c r="V47" s="593"/>
      <c r="W47" s="593"/>
      <c r="X47" s="593"/>
      <c r="Y47" s="7"/>
    </row>
    <row r="48" spans="2:25" ht="15.95" customHeight="1" x14ac:dyDescent="0.15">
      <c r="B48" s="609"/>
      <c r="C48" s="604" t="s">
        <v>64</v>
      </c>
      <c r="D48" s="605"/>
      <c r="E48" s="159">
        <v>4</v>
      </c>
      <c r="F48" s="160">
        <v>75.800003051757813</v>
      </c>
      <c r="G48" s="7" t="s">
        <v>55</v>
      </c>
      <c r="H48" s="7" t="s">
        <v>57</v>
      </c>
      <c r="I48" s="7" t="s">
        <v>52</v>
      </c>
      <c r="J48" s="592" t="s">
        <v>50</v>
      </c>
      <c r="K48" s="592"/>
      <c r="L48" s="592"/>
      <c r="M48" s="7" t="s">
        <v>81</v>
      </c>
      <c r="N48" s="7" t="s">
        <v>480</v>
      </c>
      <c r="O48" s="7" t="s">
        <v>53</v>
      </c>
      <c r="P48" s="7"/>
      <c r="Q48" s="7" t="s">
        <v>90</v>
      </c>
      <c r="R48" s="7" t="s">
        <v>481</v>
      </c>
      <c r="S48" s="7" t="s">
        <v>481</v>
      </c>
      <c r="T48" s="7" t="s">
        <v>91</v>
      </c>
      <c r="U48" s="592" t="s">
        <v>88</v>
      </c>
      <c r="V48" s="593"/>
      <c r="W48" s="593"/>
      <c r="X48" s="593"/>
      <c r="Y48" s="7"/>
    </row>
    <row r="49" spans="2:25" ht="15.95" customHeight="1" x14ac:dyDescent="0.15">
      <c r="B49" s="607" t="s">
        <v>494</v>
      </c>
      <c r="C49" s="604" t="s">
        <v>64</v>
      </c>
      <c r="D49" s="605"/>
      <c r="E49" s="159">
        <v>5</v>
      </c>
      <c r="F49" s="160">
        <v>79.099998474121094</v>
      </c>
      <c r="G49" s="7" t="s">
        <v>55</v>
      </c>
      <c r="H49" s="7" t="s">
        <v>57</v>
      </c>
      <c r="I49" s="7" t="s">
        <v>52</v>
      </c>
      <c r="J49" s="592" t="s">
        <v>50</v>
      </c>
      <c r="K49" s="592"/>
      <c r="L49" s="592"/>
      <c r="M49" s="7" t="s">
        <v>81</v>
      </c>
      <c r="N49" s="7" t="s">
        <v>480</v>
      </c>
      <c r="O49" s="7" t="s">
        <v>53</v>
      </c>
      <c r="P49" s="7"/>
      <c r="Q49" s="7" t="s">
        <v>90</v>
      </c>
      <c r="R49" s="7" t="s">
        <v>481</v>
      </c>
      <c r="S49" s="7" t="s">
        <v>481</v>
      </c>
      <c r="T49" s="7" t="s">
        <v>91</v>
      </c>
      <c r="U49" s="592" t="s">
        <v>88</v>
      </c>
      <c r="V49" s="593"/>
      <c r="W49" s="593"/>
      <c r="X49" s="593"/>
      <c r="Y49" s="7"/>
    </row>
    <row r="50" spans="2:25" ht="15.95" customHeight="1" x14ac:dyDescent="0.15">
      <c r="B50" s="608"/>
      <c r="C50" s="604" t="s">
        <v>64</v>
      </c>
      <c r="D50" s="605"/>
      <c r="E50" s="159">
        <v>6</v>
      </c>
      <c r="F50" s="160">
        <v>80.300003051757813</v>
      </c>
      <c r="G50" s="7" t="s">
        <v>55</v>
      </c>
      <c r="H50" s="7" t="s">
        <v>57</v>
      </c>
      <c r="I50" s="7" t="s">
        <v>52</v>
      </c>
      <c r="J50" s="592" t="s">
        <v>48</v>
      </c>
      <c r="K50" s="592"/>
      <c r="L50" s="592"/>
      <c r="M50" s="7" t="s">
        <v>489</v>
      </c>
      <c r="N50" s="7" t="s">
        <v>65</v>
      </c>
      <c r="O50" s="7" t="s">
        <v>65</v>
      </c>
      <c r="P50" s="7" t="s">
        <v>178</v>
      </c>
      <c r="Q50" s="7" t="s">
        <v>53</v>
      </c>
      <c r="R50" s="7" t="s">
        <v>481</v>
      </c>
      <c r="S50" s="7" t="s">
        <v>483</v>
      </c>
      <c r="T50" s="7" t="s">
        <v>65</v>
      </c>
      <c r="U50" s="592" t="s">
        <v>65</v>
      </c>
      <c r="V50" s="593"/>
      <c r="W50" s="593"/>
      <c r="X50" s="593"/>
      <c r="Y50" s="7" t="s">
        <v>493</v>
      </c>
    </row>
    <row r="51" spans="2:25" ht="15.95" customHeight="1" x14ac:dyDescent="0.15">
      <c r="B51" s="608"/>
      <c r="C51" s="604" t="s">
        <v>64</v>
      </c>
      <c r="D51" s="605"/>
      <c r="E51" s="159">
        <v>7</v>
      </c>
      <c r="F51" s="160">
        <v>80.099998474121094</v>
      </c>
      <c r="G51" s="7" t="s">
        <v>55</v>
      </c>
      <c r="H51" s="7" t="s">
        <v>57</v>
      </c>
      <c r="I51" s="7" t="s">
        <v>52</v>
      </c>
      <c r="J51" s="592" t="s">
        <v>48</v>
      </c>
      <c r="K51" s="592"/>
      <c r="L51" s="592"/>
      <c r="M51" s="7" t="s">
        <v>489</v>
      </c>
      <c r="N51" s="7" t="s">
        <v>65</v>
      </c>
      <c r="O51" s="7" t="s">
        <v>65</v>
      </c>
      <c r="P51" s="7" t="s">
        <v>178</v>
      </c>
      <c r="Q51" s="7" t="s">
        <v>53</v>
      </c>
      <c r="R51" s="7" t="s">
        <v>481</v>
      </c>
      <c r="S51" s="7" t="s">
        <v>483</v>
      </c>
      <c r="T51" s="7" t="s">
        <v>65</v>
      </c>
      <c r="U51" s="592" t="s">
        <v>65</v>
      </c>
      <c r="V51" s="593"/>
      <c r="W51" s="593"/>
      <c r="X51" s="593"/>
      <c r="Y51" s="7" t="s">
        <v>493</v>
      </c>
    </row>
    <row r="52" spans="2:25" ht="15.95" customHeight="1" x14ac:dyDescent="0.15">
      <c r="B52" s="608"/>
      <c r="C52" s="604" t="s">
        <v>64</v>
      </c>
      <c r="D52" s="605"/>
      <c r="E52" s="159">
        <v>8</v>
      </c>
      <c r="F52" s="160">
        <v>80.400001525878906</v>
      </c>
      <c r="G52" s="7" t="s">
        <v>55</v>
      </c>
      <c r="H52" s="7" t="s">
        <v>72</v>
      </c>
      <c r="I52" s="7" t="s">
        <v>52</v>
      </c>
      <c r="J52" s="592" t="s">
        <v>47</v>
      </c>
      <c r="K52" s="592"/>
      <c r="L52" s="592"/>
      <c r="M52" s="7" t="s">
        <v>490</v>
      </c>
      <c r="N52" s="7" t="s">
        <v>65</v>
      </c>
      <c r="O52" s="7" t="s">
        <v>65</v>
      </c>
      <c r="P52" s="7"/>
      <c r="Q52" s="7" t="s">
        <v>178</v>
      </c>
      <c r="R52" s="7" t="s">
        <v>481</v>
      </c>
      <c r="S52" s="7" t="s">
        <v>483</v>
      </c>
      <c r="T52" s="7" t="s">
        <v>65</v>
      </c>
      <c r="U52" s="592" t="s">
        <v>65</v>
      </c>
      <c r="V52" s="593"/>
      <c r="W52" s="593"/>
      <c r="X52" s="593"/>
      <c r="Y52" s="7" t="s">
        <v>484</v>
      </c>
    </row>
    <row r="53" spans="2:25" ht="15.95" customHeight="1" x14ac:dyDescent="0.15">
      <c r="B53" s="608"/>
      <c r="C53" s="604" t="s">
        <v>98</v>
      </c>
      <c r="D53" s="605"/>
      <c r="E53" s="159">
        <v>1</v>
      </c>
      <c r="F53" s="160">
        <v>80.800003051757813</v>
      </c>
      <c r="G53" s="7" t="s">
        <v>55</v>
      </c>
      <c r="H53" s="7" t="s">
        <v>56</v>
      </c>
      <c r="I53" s="7" t="s">
        <v>52</v>
      </c>
      <c r="J53" s="592" t="s">
        <v>50</v>
      </c>
      <c r="K53" s="592"/>
      <c r="L53" s="592"/>
      <c r="M53" s="7" t="s">
        <v>81</v>
      </c>
      <c r="N53" s="7" t="s">
        <v>480</v>
      </c>
      <c r="O53" s="7" t="s">
        <v>53</v>
      </c>
      <c r="P53" s="7"/>
      <c r="Q53" s="7" t="s">
        <v>90</v>
      </c>
      <c r="R53" s="7" t="s">
        <v>481</v>
      </c>
      <c r="S53" s="7" t="s">
        <v>481</v>
      </c>
      <c r="T53" s="7" t="s">
        <v>91</v>
      </c>
      <c r="U53" s="592" t="s">
        <v>88</v>
      </c>
      <c r="V53" s="593"/>
      <c r="W53" s="593"/>
      <c r="X53" s="593"/>
      <c r="Y53" s="7"/>
    </row>
    <row r="54" spans="2:25" ht="15.95" customHeight="1" x14ac:dyDescent="0.15">
      <c r="B54" s="608"/>
      <c r="C54" s="604" t="s">
        <v>98</v>
      </c>
      <c r="D54" s="605"/>
      <c r="E54" s="159">
        <v>2</v>
      </c>
      <c r="F54" s="160">
        <v>81.199996948242188</v>
      </c>
      <c r="G54" s="7" t="s">
        <v>55</v>
      </c>
      <c r="H54" s="7" t="s">
        <v>56</v>
      </c>
      <c r="I54" s="7" t="s">
        <v>52</v>
      </c>
      <c r="J54" s="592" t="s">
        <v>50</v>
      </c>
      <c r="K54" s="592"/>
      <c r="L54" s="592"/>
      <c r="M54" s="7" t="s">
        <v>81</v>
      </c>
      <c r="N54" s="7" t="s">
        <v>480</v>
      </c>
      <c r="O54" s="7" t="s">
        <v>53</v>
      </c>
      <c r="P54" s="7"/>
      <c r="Q54" s="7" t="s">
        <v>90</v>
      </c>
      <c r="R54" s="7" t="s">
        <v>481</v>
      </c>
      <c r="S54" s="7" t="s">
        <v>481</v>
      </c>
      <c r="T54" s="7" t="s">
        <v>91</v>
      </c>
      <c r="U54" s="592" t="s">
        <v>88</v>
      </c>
      <c r="V54" s="593"/>
      <c r="W54" s="593"/>
      <c r="X54" s="593"/>
      <c r="Y54" s="7"/>
    </row>
    <row r="55" spans="2:25" ht="15.95" customHeight="1" x14ac:dyDescent="0.15">
      <c r="B55" s="608"/>
      <c r="C55" s="604" t="s">
        <v>98</v>
      </c>
      <c r="D55" s="605"/>
      <c r="E55" s="159">
        <v>3</v>
      </c>
      <c r="F55" s="160">
        <v>84</v>
      </c>
      <c r="G55" s="7" t="s">
        <v>55</v>
      </c>
      <c r="H55" s="7" t="s">
        <v>57</v>
      </c>
      <c r="I55" s="7" t="s">
        <v>52</v>
      </c>
      <c r="J55" s="592" t="s">
        <v>50</v>
      </c>
      <c r="K55" s="592"/>
      <c r="L55" s="592"/>
      <c r="M55" s="7" t="s">
        <v>81</v>
      </c>
      <c r="N55" s="7" t="s">
        <v>480</v>
      </c>
      <c r="O55" s="7" t="s">
        <v>53</v>
      </c>
      <c r="P55" s="7"/>
      <c r="Q55" s="7" t="s">
        <v>90</v>
      </c>
      <c r="R55" s="7" t="s">
        <v>481</v>
      </c>
      <c r="S55" s="7" t="s">
        <v>481</v>
      </c>
      <c r="T55" s="7" t="s">
        <v>91</v>
      </c>
      <c r="U55" s="592" t="s">
        <v>88</v>
      </c>
      <c r="V55" s="593"/>
      <c r="W55" s="593"/>
      <c r="X55" s="593"/>
      <c r="Y55" s="7"/>
    </row>
    <row r="56" spans="2:25" ht="15.95" customHeight="1" x14ac:dyDescent="0.15">
      <c r="B56" s="608"/>
      <c r="C56" s="604" t="s">
        <v>98</v>
      </c>
      <c r="D56" s="605"/>
      <c r="E56" s="159">
        <v>4</v>
      </c>
      <c r="F56" s="160">
        <v>87.099998474121094</v>
      </c>
      <c r="G56" s="7" t="s">
        <v>55</v>
      </c>
      <c r="H56" s="7" t="s">
        <v>57</v>
      </c>
      <c r="I56" s="7" t="s">
        <v>52</v>
      </c>
      <c r="J56" s="592" t="s">
        <v>50</v>
      </c>
      <c r="K56" s="592"/>
      <c r="L56" s="592"/>
      <c r="M56" s="7" t="s">
        <v>81</v>
      </c>
      <c r="N56" s="7" t="s">
        <v>480</v>
      </c>
      <c r="O56" s="7" t="s">
        <v>53</v>
      </c>
      <c r="P56" s="7"/>
      <c r="Q56" s="7" t="s">
        <v>90</v>
      </c>
      <c r="R56" s="7" t="s">
        <v>481</v>
      </c>
      <c r="S56" s="7" t="s">
        <v>481</v>
      </c>
      <c r="T56" s="7" t="s">
        <v>91</v>
      </c>
      <c r="U56" s="592" t="s">
        <v>88</v>
      </c>
      <c r="V56" s="593"/>
      <c r="W56" s="593"/>
      <c r="X56" s="593"/>
      <c r="Y56" s="7"/>
    </row>
    <row r="57" spans="2:25" ht="15.95" customHeight="1" x14ac:dyDescent="0.15">
      <c r="B57" s="608"/>
      <c r="C57" s="604" t="s">
        <v>99</v>
      </c>
      <c r="D57" s="605"/>
      <c r="E57" s="159">
        <v>1</v>
      </c>
      <c r="F57" s="160">
        <v>90.599998474121094</v>
      </c>
      <c r="G57" s="7" t="s">
        <v>55</v>
      </c>
      <c r="H57" s="7" t="s">
        <v>56</v>
      </c>
      <c r="I57" s="7" t="s">
        <v>52</v>
      </c>
      <c r="J57" s="592" t="s">
        <v>50</v>
      </c>
      <c r="K57" s="592"/>
      <c r="L57" s="592"/>
      <c r="M57" s="7" t="s">
        <v>81</v>
      </c>
      <c r="N57" s="7" t="s">
        <v>480</v>
      </c>
      <c r="O57" s="7" t="s">
        <v>53</v>
      </c>
      <c r="P57" s="7"/>
      <c r="Q57" s="7" t="s">
        <v>90</v>
      </c>
      <c r="R57" s="7" t="s">
        <v>481</v>
      </c>
      <c r="S57" s="7" t="s">
        <v>481</v>
      </c>
      <c r="T57" s="7" t="s">
        <v>91</v>
      </c>
      <c r="U57" s="592" t="s">
        <v>88</v>
      </c>
      <c r="V57" s="593"/>
      <c r="W57" s="593"/>
      <c r="X57" s="593"/>
      <c r="Y57" s="7"/>
    </row>
    <row r="58" spans="2:25" ht="15.95" customHeight="1" x14ac:dyDescent="0.15">
      <c r="B58" s="608"/>
      <c r="C58" s="604" t="s">
        <v>99</v>
      </c>
      <c r="D58" s="605"/>
      <c r="E58" s="159">
        <v>2</v>
      </c>
      <c r="F58" s="160">
        <v>90.599998474121094</v>
      </c>
      <c r="G58" s="7" t="s">
        <v>55</v>
      </c>
      <c r="H58" s="7" t="s">
        <v>57</v>
      </c>
      <c r="I58" s="7" t="s">
        <v>52</v>
      </c>
      <c r="J58" s="592" t="s">
        <v>50</v>
      </c>
      <c r="K58" s="592"/>
      <c r="L58" s="592"/>
      <c r="M58" s="7" t="s">
        <v>81</v>
      </c>
      <c r="N58" s="7" t="s">
        <v>480</v>
      </c>
      <c r="O58" s="7" t="s">
        <v>53</v>
      </c>
      <c r="P58" s="7"/>
      <c r="Q58" s="7" t="s">
        <v>90</v>
      </c>
      <c r="R58" s="7" t="s">
        <v>481</v>
      </c>
      <c r="S58" s="7" t="s">
        <v>481</v>
      </c>
      <c r="T58" s="7" t="s">
        <v>91</v>
      </c>
      <c r="U58" s="592" t="s">
        <v>88</v>
      </c>
      <c r="V58" s="593"/>
      <c r="W58" s="593"/>
      <c r="X58" s="593"/>
      <c r="Y58" s="7"/>
    </row>
    <row r="59" spans="2:25" ht="15.95" customHeight="1" x14ac:dyDescent="0.15">
      <c r="B59" s="608"/>
      <c r="C59" s="604" t="s">
        <v>99</v>
      </c>
      <c r="D59" s="605"/>
      <c r="E59" s="159">
        <v>3</v>
      </c>
      <c r="F59" s="160">
        <v>90.900001525878906</v>
      </c>
      <c r="G59" s="7" t="s">
        <v>55</v>
      </c>
      <c r="H59" s="7" t="s">
        <v>57</v>
      </c>
      <c r="I59" s="7" t="s">
        <v>52</v>
      </c>
      <c r="J59" s="592" t="s">
        <v>50</v>
      </c>
      <c r="K59" s="592"/>
      <c r="L59" s="592"/>
      <c r="M59" s="7" t="s">
        <v>81</v>
      </c>
      <c r="N59" s="7" t="s">
        <v>480</v>
      </c>
      <c r="O59" s="7" t="s">
        <v>53</v>
      </c>
      <c r="P59" s="7"/>
      <c r="Q59" s="7" t="s">
        <v>90</v>
      </c>
      <c r="R59" s="7" t="s">
        <v>481</v>
      </c>
      <c r="S59" s="7" t="s">
        <v>481</v>
      </c>
      <c r="T59" s="7" t="s">
        <v>91</v>
      </c>
      <c r="U59" s="592" t="s">
        <v>88</v>
      </c>
      <c r="V59" s="593"/>
      <c r="W59" s="593"/>
      <c r="X59" s="593"/>
      <c r="Y59" s="7"/>
    </row>
    <row r="60" spans="2:25" ht="15.95" customHeight="1" x14ac:dyDescent="0.15">
      <c r="B60" s="608"/>
      <c r="C60" s="604" t="s">
        <v>99</v>
      </c>
      <c r="D60" s="605"/>
      <c r="E60" s="159">
        <v>4</v>
      </c>
      <c r="F60" s="160">
        <v>90.599998474121094</v>
      </c>
      <c r="G60" s="7" t="s">
        <v>55</v>
      </c>
      <c r="H60" s="7" t="s">
        <v>61</v>
      </c>
      <c r="I60" s="7" t="s">
        <v>52</v>
      </c>
      <c r="J60" s="592" t="s">
        <v>50</v>
      </c>
      <c r="K60" s="592"/>
      <c r="L60" s="592"/>
      <c r="M60" s="7" t="s">
        <v>81</v>
      </c>
      <c r="N60" s="7" t="s">
        <v>480</v>
      </c>
      <c r="O60" s="7" t="s">
        <v>54</v>
      </c>
      <c r="P60" s="7"/>
      <c r="Q60" s="7" t="s">
        <v>90</v>
      </c>
      <c r="R60" s="7" t="s">
        <v>481</v>
      </c>
      <c r="S60" s="7" t="s">
        <v>481</v>
      </c>
      <c r="T60" s="7" t="s">
        <v>91</v>
      </c>
      <c r="U60" s="592" t="s">
        <v>88</v>
      </c>
      <c r="V60" s="593"/>
      <c r="W60" s="593"/>
      <c r="X60" s="593"/>
      <c r="Y60" s="7"/>
    </row>
    <row r="61" spans="2:25" ht="15.95" customHeight="1" x14ac:dyDescent="0.15">
      <c r="B61" s="608"/>
      <c r="C61" s="604" t="s">
        <v>99</v>
      </c>
      <c r="D61" s="605"/>
      <c r="E61" s="159">
        <v>5</v>
      </c>
      <c r="F61" s="160">
        <v>90.599998474121094</v>
      </c>
      <c r="G61" s="7" t="s">
        <v>55</v>
      </c>
      <c r="H61" s="7" t="s">
        <v>85</v>
      </c>
      <c r="I61" s="7" t="s">
        <v>52</v>
      </c>
      <c r="J61" s="592" t="s">
        <v>50</v>
      </c>
      <c r="K61" s="592"/>
      <c r="L61" s="592"/>
      <c r="M61" s="7" t="s">
        <v>81</v>
      </c>
      <c r="N61" s="7" t="s">
        <v>480</v>
      </c>
      <c r="O61" s="7" t="s">
        <v>54</v>
      </c>
      <c r="P61" s="7"/>
      <c r="Q61" s="7" t="s">
        <v>90</v>
      </c>
      <c r="R61" s="7" t="s">
        <v>481</v>
      </c>
      <c r="S61" s="7" t="s">
        <v>481</v>
      </c>
      <c r="T61" s="7" t="s">
        <v>91</v>
      </c>
      <c r="U61" s="592" t="s">
        <v>88</v>
      </c>
      <c r="V61" s="593"/>
      <c r="W61" s="593"/>
      <c r="X61" s="593"/>
      <c r="Y61" s="7"/>
    </row>
    <row r="62" spans="2:25" ht="15.95" customHeight="1" x14ac:dyDescent="0.15">
      <c r="B62" s="608"/>
      <c r="C62" s="604" t="s">
        <v>99</v>
      </c>
      <c r="D62" s="605"/>
      <c r="E62" s="159">
        <v>6</v>
      </c>
      <c r="F62" s="160">
        <v>94.099998474121094</v>
      </c>
      <c r="G62" s="7" t="s">
        <v>93</v>
      </c>
      <c r="H62" s="7" t="s">
        <v>94</v>
      </c>
      <c r="I62" s="7" t="s">
        <v>775</v>
      </c>
      <c r="J62" s="339" t="s">
        <v>776</v>
      </c>
      <c r="K62" s="606"/>
      <c r="L62" s="319"/>
      <c r="M62" s="7" t="s">
        <v>490</v>
      </c>
      <c r="N62" s="7" t="s">
        <v>490</v>
      </c>
      <c r="O62" s="7" t="s">
        <v>54</v>
      </c>
      <c r="P62" s="7"/>
      <c r="Q62" s="7"/>
      <c r="R62" s="7" t="s">
        <v>481</v>
      </c>
      <c r="S62" s="7" t="s">
        <v>17</v>
      </c>
      <c r="T62" s="7" t="s">
        <v>62</v>
      </c>
      <c r="U62" s="592" t="s">
        <v>80</v>
      </c>
      <c r="V62" s="593"/>
      <c r="W62" s="593"/>
      <c r="X62" s="593"/>
      <c r="Y62" s="7"/>
    </row>
    <row r="63" spans="2:25" ht="15.95" customHeight="1" x14ac:dyDescent="0.15">
      <c r="B63" s="608"/>
      <c r="C63" s="604" t="s">
        <v>100</v>
      </c>
      <c r="D63" s="605"/>
      <c r="E63" s="159">
        <v>1</v>
      </c>
      <c r="F63" s="160">
        <v>95.699996948242188</v>
      </c>
      <c r="G63" s="7" t="s">
        <v>55</v>
      </c>
      <c r="H63" s="7" t="s">
        <v>57</v>
      </c>
      <c r="I63" s="7" t="s">
        <v>52</v>
      </c>
      <c r="J63" s="592" t="s">
        <v>50</v>
      </c>
      <c r="K63" s="592"/>
      <c r="L63" s="592"/>
      <c r="M63" s="7" t="s">
        <v>81</v>
      </c>
      <c r="N63" s="7" t="s">
        <v>480</v>
      </c>
      <c r="O63" s="7" t="s">
        <v>53</v>
      </c>
      <c r="P63" s="7"/>
      <c r="Q63" s="7" t="s">
        <v>90</v>
      </c>
      <c r="R63" s="7" t="s">
        <v>481</v>
      </c>
      <c r="S63" s="7" t="s">
        <v>481</v>
      </c>
      <c r="T63" s="7" t="s">
        <v>91</v>
      </c>
      <c r="U63" s="592" t="s">
        <v>88</v>
      </c>
      <c r="V63" s="593"/>
      <c r="W63" s="593"/>
      <c r="X63" s="593"/>
      <c r="Y63" s="7"/>
    </row>
    <row r="64" spans="2:25" ht="15.95" customHeight="1" x14ac:dyDescent="0.15">
      <c r="B64" s="608"/>
      <c r="C64" s="604" t="s">
        <v>100</v>
      </c>
      <c r="D64" s="605"/>
      <c r="E64" s="159">
        <v>2</v>
      </c>
      <c r="F64" s="160">
        <v>106</v>
      </c>
      <c r="G64" s="7" t="s">
        <v>55</v>
      </c>
      <c r="H64" s="7" t="s">
        <v>101</v>
      </c>
      <c r="I64" s="7" t="s">
        <v>52</v>
      </c>
      <c r="J64" s="592" t="s">
        <v>50</v>
      </c>
      <c r="K64" s="592"/>
      <c r="L64" s="592"/>
      <c r="M64" s="7" t="s">
        <v>81</v>
      </c>
      <c r="N64" s="7" t="s">
        <v>480</v>
      </c>
      <c r="O64" s="7" t="s">
        <v>53</v>
      </c>
      <c r="P64" s="7"/>
      <c r="Q64" s="7" t="s">
        <v>90</v>
      </c>
      <c r="R64" s="7" t="s">
        <v>481</v>
      </c>
      <c r="S64" s="7" t="s">
        <v>481</v>
      </c>
      <c r="T64" s="7" t="s">
        <v>91</v>
      </c>
      <c r="U64" s="592" t="s">
        <v>88</v>
      </c>
      <c r="V64" s="593"/>
      <c r="W64" s="593"/>
      <c r="X64" s="593"/>
      <c r="Y64" s="7"/>
    </row>
    <row r="65" spans="2:25" ht="15.95" customHeight="1" x14ac:dyDescent="0.15">
      <c r="B65" s="608"/>
      <c r="C65" s="604" t="s">
        <v>102</v>
      </c>
      <c r="D65" s="605"/>
      <c r="E65" s="159">
        <v>1</v>
      </c>
      <c r="F65" s="160">
        <v>112.40000152587891</v>
      </c>
      <c r="G65" s="7" t="s">
        <v>55</v>
      </c>
      <c r="H65" s="7" t="s">
        <v>56</v>
      </c>
      <c r="I65" s="7" t="s">
        <v>52</v>
      </c>
      <c r="J65" s="592" t="s">
        <v>50</v>
      </c>
      <c r="K65" s="592"/>
      <c r="L65" s="592"/>
      <c r="M65" s="7" t="s">
        <v>81</v>
      </c>
      <c r="N65" s="7" t="s">
        <v>480</v>
      </c>
      <c r="O65" s="7" t="s">
        <v>53</v>
      </c>
      <c r="P65" s="7"/>
      <c r="Q65" s="7" t="s">
        <v>90</v>
      </c>
      <c r="R65" s="7" t="s">
        <v>481</v>
      </c>
      <c r="S65" s="7" t="s">
        <v>481</v>
      </c>
      <c r="T65" s="7" t="s">
        <v>91</v>
      </c>
      <c r="U65" s="592" t="s">
        <v>88</v>
      </c>
      <c r="V65" s="593"/>
      <c r="W65" s="593"/>
      <c r="X65" s="593"/>
      <c r="Y65" s="7"/>
    </row>
    <row r="66" spans="2:25" ht="15.95" customHeight="1" x14ac:dyDescent="0.15">
      <c r="B66" s="608"/>
      <c r="C66" s="604" t="s">
        <v>102</v>
      </c>
      <c r="D66" s="605"/>
      <c r="E66" s="159">
        <v>2</v>
      </c>
      <c r="F66" s="160">
        <v>115.19999694824219</v>
      </c>
      <c r="G66" s="7" t="s">
        <v>55</v>
      </c>
      <c r="H66" s="7" t="s">
        <v>61</v>
      </c>
      <c r="I66" s="7" t="s">
        <v>52</v>
      </c>
      <c r="J66" s="592" t="s">
        <v>50</v>
      </c>
      <c r="K66" s="592"/>
      <c r="L66" s="592"/>
      <c r="M66" s="7" t="s">
        <v>81</v>
      </c>
      <c r="N66" s="7" t="s">
        <v>480</v>
      </c>
      <c r="O66" s="7" t="s">
        <v>53</v>
      </c>
      <c r="P66" s="7"/>
      <c r="Q66" s="7" t="s">
        <v>90</v>
      </c>
      <c r="R66" s="7" t="s">
        <v>481</v>
      </c>
      <c r="S66" s="7" t="s">
        <v>481</v>
      </c>
      <c r="T66" s="7" t="s">
        <v>91</v>
      </c>
      <c r="U66" s="592" t="s">
        <v>88</v>
      </c>
      <c r="V66" s="593"/>
      <c r="W66" s="593"/>
      <c r="X66" s="593"/>
      <c r="Y66" s="7"/>
    </row>
    <row r="67" spans="2:25" ht="15.95" customHeight="1" x14ac:dyDescent="0.15">
      <c r="B67" s="608"/>
      <c r="C67" s="604" t="s">
        <v>102</v>
      </c>
      <c r="D67" s="605"/>
      <c r="E67" s="159">
        <v>3</v>
      </c>
      <c r="F67" s="160">
        <v>109.90000152587891</v>
      </c>
      <c r="G67" s="7" t="s">
        <v>55</v>
      </c>
      <c r="H67" s="7" t="s">
        <v>61</v>
      </c>
      <c r="I67" s="7" t="s">
        <v>52</v>
      </c>
      <c r="J67" s="592" t="s">
        <v>50</v>
      </c>
      <c r="K67" s="592"/>
      <c r="L67" s="592"/>
      <c r="M67" s="7" t="s">
        <v>81</v>
      </c>
      <c r="N67" s="7" t="s">
        <v>480</v>
      </c>
      <c r="O67" s="7" t="s">
        <v>53</v>
      </c>
      <c r="P67" s="7"/>
      <c r="Q67" s="7" t="s">
        <v>90</v>
      </c>
      <c r="R67" s="7" t="s">
        <v>481</v>
      </c>
      <c r="S67" s="7" t="s">
        <v>481</v>
      </c>
      <c r="T67" s="7" t="s">
        <v>91</v>
      </c>
      <c r="U67" s="592" t="s">
        <v>88</v>
      </c>
      <c r="V67" s="593"/>
      <c r="W67" s="593"/>
      <c r="X67" s="593"/>
      <c r="Y67" s="7"/>
    </row>
    <row r="68" spans="2:25" ht="15.95" customHeight="1" x14ac:dyDescent="0.15">
      <c r="B68" s="608"/>
      <c r="C68" s="604" t="s">
        <v>102</v>
      </c>
      <c r="D68" s="605"/>
      <c r="E68" s="159">
        <v>4</v>
      </c>
      <c r="F68" s="160">
        <v>112.5</v>
      </c>
      <c r="G68" s="7" t="s">
        <v>55</v>
      </c>
      <c r="H68" s="7" t="s">
        <v>61</v>
      </c>
      <c r="I68" s="7" t="s">
        <v>52</v>
      </c>
      <c r="J68" s="592" t="s">
        <v>50</v>
      </c>
      <c r="K68" s="592"/>
      <c r="L68" s="592"/>
      <c r="M68" s="7" t="s">
        <v>81</v>
      </c>
      <c r="N68" s="7" t="s">
        <v>480</v>
      </c>
      <c r="O68" s="7" t="s">
        <v>53</v>
      </c>
      <c r="P68" s="7"/>
      <c r="Q68" s="7" t="s">
        <v>90</v>
      </c>
      <c r="R68" s="7" t="s">
        <v>481</v>
      </c>
      <c r="S68" s="7" t="s">
        <v>481</v>
      </c>
      <c r="T68" s="7" t="s">
        <v>91</v>
      </c>
      <c r="U68" s="592" t="s">
        <v>88</v>
      </c>
      <c r="V68" s="593"/>
      <c r="W68" s="593"/>
      <c r="X68" s="593"/>
      <c r="Y68" s="7"/>
    </row>
    <row r="69" spans="2:25" ht="15.95" customHeight="1" x14ac:dyDescent="0.15">
      <c r="B69" s="608"/>
      <c r="C69" s="604" t="s">
        <v>102</v>
      </c>
      <c r="D69" s="605"/>
      <c r="E69" s="159">
        <v>5</v>
      </c>
      <c r="F69" s="160">
        <v>114</v>
      </c>
      <c r="G69" s="7" t="s">
        <v>55</v>
      </c>
      <c r="H69" s="7" t="s">
        <v>61</v>
      </c>
      <c r="I69" s="7" t="s">
        <v>52</v>
      </c>
      <c r="J69" s="592" t="s">
        <v>50</v>
      </c>
      <c r="K69" s="592"/>
      <c r="L69" s="592"/>
      <c r="M69" s="7" t="s">
        <v>81</v>
      </c>
      <c r="N69" s="7" t="s">
        <v>480</v>
      </c>
      <c r="O69" s="7" t="s">
        <v>53</v>
      </c>
      <c r="P69" s="7"/>
      <c r="Q69" s="7" t="s">
        <v>90</v>
      </c>
      <c r="R69" s="7" t="s">
        <v>481</v>
      </c>
      <c r="S69" s="7" t="s">
        <v>481</v>
      </c>
      <c r="T69" s="7" t="s">
        <v>91</v>
      </c>
      <c r="U69" s="592" t="s">
        <v>88</v>
      </c>
      <c r="V69" s="593"/>
      <c r="W69" s="593"/>
      <c r="X69" s="593"/>
      <c r="Y69" s="7"/>
    </row>
    <row r="70" spans="2:25" ht="15.95" customHeight="1" x14ac:dyDescent="0.15">
      <c r="B70" s="608"/>
      <c r="C70" s="604" t="s">
        <v>103</v>
      </c>
      <c r="D70" s="605"/>
      <c r="E70" s="159">
        <v>1</v>
      </c>
      <c r="F70" s="160">
        <v>121.09999847412109</v>
      </c>
      <c r="G70" s="7" t="s">
        <v>55</v>
      </c>
      <c r="H70" s="7" t="s">
        <v>57</v>
      </c>
      <c r="I70" s="7" t="s">
        <v>52</v>
      </c>
      <c r="J70" s="592" t="s">
        <v>50</v>
      </c>
      <c r="K70" s="592"/>
      <c r="L70" s="592"/>
      <c r="M70" s="7" t="s">
        <v>81</v>
      </c>
      <c r="N70" s="7" t="s">
        <v>480</v>
      </c>
      <c r="O70" s="7" t="s">
        <v>53</v>
      </c>
      <c r="P70" s="7"/>
      <c r="Q70" s="7" t="s">
        <v>90</v>
      </c>
      <c r="R70" s="7" t="s">
        <v>481</v>
      </c>
      <c r="S70" s="7" t="s">
        <v>481</v>
      </c>
      <c r="T70" s="7" t="s">
        <v>91</v>
      </c>
      <c r="U70" s="592" t="s">
        <v>88</v>
      </c>
      <c r="V70" s="593"/>
      <c r="W70" s="593"/>
      <c r="X70" s="593"/>
      <c r="Y70" s="7"/>
    </row>
    <row r="71" spans="2:25" ht="15.95" customHeight="1" x14ac:dyDescent="0.15">
      <c r="B71" s="608"/>
      <c r="C71" s="604" t="s">
        <v>103</v>
      </c>
      <c r="D71" s="605"/>
      <c r="E71" s="159">
        <v>2</v>
      </c>
      <c r="F71" s="160">
        <v>126.69999694824219</v>
      </c>
      <c r="G71" s="7" t="s">
        <v>55</v>
      </c>
      <c r="H71" s="7" t="s">
        <v>56</v>
      </c>
      <c r="I71" s="7" t="s">
        <v>52</v>
      </c>
      <c r="J71" s="592" t="s">
        <v>50</v>
      </c>
      <c r="K71" s="592"/>
      <c r="L71" s="592"/>
      <c r="M71" s="7" t="s">
        <v>81</v>
      </c>
      <c r="N71" s="7" t="s">
        <v>480</v>
      </c>
      <c r="O71" s="7" t="s">
        <v>53</v>
      </c>
      <c r="P71" s="7"/>
      <c r="Q71" s="7" t="s">
        <v>90</v>
      </c>
      <c r="R71" s="7" t="s">
        <v>481</v>
      </c>
      <c r="S71" s="7" t="s">
        <v>481</v>
      </c>
      <c r="T71" s="7" t="s">
        <v>91</v>
      </c>
      <c r="U71" s="592" t="s">
        <v>88</v>
      </c>
      <c r="V71" s="593"/>
      <c r="W71" s="593"/>
      <c r="X71" s="593"/>
      <c r="Y71" s="7"/>
    </row>
    <row r="72" spans="2:25" ht="15.95" customHeight="1" x14ac:dyDescent="0.15">
      <c r="B72" s="608"/>
      <c r="C72" s="604" t="s">
        <v>103</v>
      </c>
      <c r="D72" s="605"/>
      <c r="E72" s="159">
        <v>3</v>
      </c>
      <c r="F72" s="160">
        <v>126.69999694824219</v>
      </c>
      <c r="G72" s="7" t="s">
        <v>55</v>
      </c>
      <c r="H72" s="7" t="s">
        <v>61</v>
      </c>
      <c r="I72" s="7" t="s">
        <v>52</v>
      </c>
      <c r="J72" s="592" t="s">
        <v>50</v>
      </c>
      <c r="K72" s="592"/>
      <c r="L72" s="592"/>
      <c r="M72" s="7" t="s">
        <v>81</v>
      </c>
      <c r="N72" s="7" t="s">
        <v>480</v>
      </c>
      <c r="O72" s="7" t="s">
        <v>53</v>
      </c>
      <c r="P72" s="7"/>
      <c r="Q72" s="7" t="s">
        <v>90</v>
      </c>
      <c r="R72" s="7" t="s">
        <v>481</v>
      </c>
      <c r="S72" s="7" t="s">
        <v>481</v>
      </c>
      <c r="T72" s="7" t="s">
        <v>91</v>
      </c>
      <c r="U72" s="592" t="s">
        <v>88</v>
      </c>
      <c r="V72" s="593"/>
      <c r="W72" s="593"/>
      <c r="X72" s="593"/>
      <c r="Y72" s="7"/>
    </row>
    <row r="73" spans="2:25" ht="15.95" customHeight="1" x14ac:dyDescent="0.15">
      <c r="B73" s="608"/>
      <c r="C73" s="604" t="s">
        <v>103</v>
      </c>
      <c r="D73" s="605"/>
      <c r="E73" s="159">
        <v>4</v>
      </c>
      <c r="F73" s="160">
        <v>117.90000152587891</v>
      </c>
      <c r="G73" s="7" t="s">
        <v>93</v>
      </c>
      <c r="H73" s="7" t="s">
        <v>94</v>
      </c>
      <c r="I73" s="7" t="s">
        <v>775</v>
      </c>
      <c r="J73" s="339" t="s">
        <v>776</v>
      </c>
      <c r="K73" s="606"/>
      <c r="L73" s="319"/>
      <c r="M73" s="7" t="s">
        <v>490</v>
      </c>
      <c r="N73" s="7" t="s">
        <v>490</v>
      </c>
      <c r="O73" s="7" t="s">
        <v>54</v>
      </c>
      <c r="P73" s="7"/>
      <c r="Q73" s="7"/>
      <c r="R73" s="7" t="s">
        <v>481</v>
      </c>
      <c r="S73" s="7" t="s">
        <v>17</v>
      </c>
      <c r="T73" s="7" t="s">
        <v>62</v>
      </c>
      <c r="U73" s="592" t="s">
        <v>80</v>
      </c>
      <c r="V73" s="593"/>
      <c r="W73" s="593"/>
      <c r="X73" s="593"/>
      <c r="Y73" s="7"/>
    </row>
    <row r="74" spans="2:25" ht="15.95" customHeight="1" x14ac:dyDescent="0.15">
      <c r="B74" s="608"/>
      <c r="C74" s="604" t="s">
        <v>104</v>
      </c>
      <c r="D74" s="605"/>
      <c r="E74" s="159">
        <v>1</v>
      </c>
      <c r="F74" s="160">
        <v>126.69999694824219</v>
      </c>
      <c r="G74" s="7" t="s">
        <v>55</v>
      </c>
      <c r="H74" s="7" t="s">
        <v>56</v>
      </c>
      <c r="I74" s="7" t="s">
        <v>52</v>
      </c>
      <c r="J74" s="592" t="s">
        <v>50</v>
      </c>
      <c r="K74" s="592"/>
      <c r="L74" s="592"/>
      <c r="M74" s="7" t="s">
        <v>81</v>
      </c>
      <c r="N74" s="7" t="s">
        <v>480</v>
      </c>
      <c r="O74" s="7" t="s">
        <v>53</v>
      </c>
      <c r="P74" s="7"/>
      <c r="Q74" s="7" t="s">
        <v>90</v>
      </c>
      <c r="R74" s="7" t="s">
        <v>481</v>
      </c>
      <c r="S74" s="7" t="s">
        <v>481</v>
      </c>
      <c r="T74" s="7" t="s">
        <v>91</v>
      </c>
      <c r="U74" s="592" t="s">
        <v>88</v>
      </c>
      <c r="V74" s="593"/>
      <c r="W74" s="593"/>
      <c r="X74" s="593"/>
      <c r="Y74" s="7"/>
    </row>
    <row r="75" spans="2:25" ht="15.95" customHeight="1" x14ac:dyDescent="0.15">
      <c r="B75" s="608"/>
      <c r="C75" s="604" t="s">
        <v>104</v>
      </c>
      <c r="D75" s="605"/>
      <c r="E75" s="159">
        <v>2</v>
      </c>
      <c r="F75" s="160">
        <v>126.69999694824219</v>
      </c>
      <c r="G75" s="7" t="s">
        <v>55</v>
      </c>
      <c r="H75" s="7" t="s">
        <v>58</v>
      </c>
      <c r="I75" s="7" t="s">
        <v>52</v>
      </c>
      <c r="J75" s="592" t="s">
        <v>50</v>
      </c>
      <c r="K75" s="592"/>
      <c r="L75" s="592"/>
      <c r="M75" s="7" t="s">
        <v>81</v>
      </c>
      <c r="N75" s="7" t="s">
        <v>480</v>
      </c>
      <c r="O75" s="7" t="s">
        <v>53</v>
      </c>
      <c r="P75" s="7"/>
      <c r="Q75" s="7" t="s">
        <v>90</v>
      </c>
      <c r="R75" s="7" t="s">
        <v>481</v>
      </c>
      <c r="S75" s="7" t="s">
        <v>481</v>
      </c>
      <c r="T75" s="7" t="s">
        <v>91</v>
      </c>
      <c r="U75" s="592" t="s">
        <v>88</v>
      </c>
      <c r="V75" s="593"/>
      <c r="W75" s="593"/>
      <c r="X75" s="593"/>
      <c r="Y75" s="7"/>
    </row>
    <row r="76" spans="2:25" ht="15.95" customHeight="1" x14ac:dyDescent="0.15">
      <c r="B76" s="608"/>
      <c r="C76" s="604" t="s">
        <v>104</v>
      </c>
      <c r="D76" s="605"/>
      <c r="E76" s="159">
        <v>3</v>
      </c>
      <c r="F76" s="160">
        <v>128.30000305175781</v>
      </c>
      <c r="G76" s="7" t="s">
        <v>55</v>
      </c>
      <c r="H76" s="7" t="s">
        <v>57</v>
      </c>
      <c r="I76" s="7" t="s">
        <v>52</v>
      </c>
      <c r="J76" s="592" t="s">
        <v>50</v>
      </c>
      <c r="K76" s="592"/>
      <c r="L76" s="592"/>
      <c r="M76" s="7" t="s">
        <v>81</v>
      </c>
      <c r="N76" s="7" t="s">
        <v>480</v>
      </c>
      <c r="O76" s="7" t="s">
        <v>53</v>
      </c>
      <c r="P76" s="7"/>
      <c r="Q76" s="7" t="s">
        <v>90</v>
      </c>
      <c r="R76" s="7" t="s">
        <v>481</v>
      </c>
      <c r="S76" s="7" t="s">
        <v>481</v>
      </c>
      <c r="T76" s="7" t="s">
        <v>91</v>
      </c>
      <c r="U76" s="592" t="s">
        <v>88</v>
      </c>
      <c r="V76" s="593"/>
      <c r="W76" s="593"/>
      <c r="X76" s="593"/>
      <c r="Y76" s="7"/>
    </row>
    <row r="77" spans="2:25" ht="15.95" customHeight="1" x14ac:dyDescent="0.15">
      <c r="B77" s="608"/>
      <c r="C77" s="604" t="s">
        <v>105</v>
      </c>
      <c r="D77" s="605"/>
      <c r="E77" s="159">
        <v>1</v>
      </c>
      <c r="F77" s="160">
        <v>137.10000610351563</v>
      </c>
      <c r="G77" s="7" t="s">
        <v>55</v>
      </c>
      <c r="H77" s="7" t="s">
        <v>56</v>
      </c>
      <c r="I77" s="7" t="s">
        <v>52</v>
      </c>
      <c r="J77" s="592" t="s">
        <v>50</v>
      </c>
      <c r="K77" s="592"/>
      <c r="L77" s="592"/>
      <c r="M77" s="7" t="s">
        <v>81</v>
      </c>
      <c r="N77" s="7" t="s">
        <v>480</v>
      </c>
      <c r="O77" s="7" t="s">
        <v>53</v>
      </c>
      <c r="P77" s="7"/>
      <c r="Q77" s="7" t="s">
        <v>90</v>
      </c>
      <c r="R77" s="7" t="s">
        <v>481</v>
      </c>
      <c r="S77" s="7" t="s">
        <v>481</v>
      </c>
      <c r="T77" s="7" t="s">
        <v>91</v>
      </c>
      <c r="U77" s="592" t="s">
        <v>88</v>
      </c>
      <c r="V77" s="593"/>
      <c r="W77" s="593"/>
      <c r="X77" s="593"/>
      <c r="Y77" s="7"/>
    </row>
    <row r="78" spans="2:25" ht="15.95" customHeight="1" x14ac:dyDescent="0.15">
      <c r="B78" s="608"/>
      <c r="C78" s="604" t="s">
        <v>105</v>
      </c>
      <c r="D78" s="605"/>
      <c r="E78" s="159">
        <v>2</v>
      </c>
      <c r="F78" s="160">
        <v>137.10000610351563</v>
      </c>
      <c r="G78" s="7" t="s">
        <v>55</v>
      </c>
      <c r="H78" s="7" t="s">
        <v>57</v>
      </c>
      <c r="I78" s="7" t="s">
        <v>52</v>
      </c>
      <c r="J78" s="592" t="s">
        <v>50</v>
      </c>
      <c r="K78" s="592"/>
      <c r="L78" s="592"/>
      <c r="M78" s="7" t="s">
        <v>81</v>
      </c>
      <c r="N78" s="7" t="s">
        <v>480</v>
      </c>
      <c r="O78" s="7" t="s">
        <v>53</v>
      </c>
      <c r="P78" s="7"/>
      <c r="Q78" s="7" t="s">
        <v>90</v>
      </c>
      <c r="R78" s="7" t="s">
        <v>481</v>
      </c>
      <c r="S78" s="7" t="s">
        <v>481</v>
      </c>
      <c r="T78" s="7" t="s">
        <v>91</v>
      </c>
      <c r="U78" s="592" t="s">
        <v>88</v>
      </c>
      <c r="V78" s="593"/>
      <c r="W78" s="593"/>
      <c r="X78" s="593"/>
      <c r="Y78" s="7"/>
    </row>
    <row r="79" spans="2:25" ht="15.95" customHeight="1" x14ac:dyDescent="0.15">
      <c r="B79" s="608"/>
      <c r="C79" s="604" t="s">
        <v>105</v>
      </c>
      <c r="D79" s="605"/>
      <c r="E79" s="159">
        <v>3</v>
      </c>
      <c r="F79" s="160">
        <v>147.39999389648438</v>
      </c>
      <c r="G79" s="7" t="s">
        <v>55</v>
      </c>
      <c r="H79" s="7" t="s">
        <v>56</v>
      </c>
      <c r="I79" s="7" t="s">
        <v>52</v>
      </c>
      <c r="J79" s="592" t="s">
        <v>50</v>
      </c>
      <c r="K79" s="592"/>
      <c r="L79" s="592"/>
      <c r="M79" s="7" t="s">
        <v>81</v>
      </c>
      <c r="N79" s="7" t="s">
        <v>480</v>
      </c>
      <c r="O79" s="7" t="s">
        <v>53</v>
      </c>
      <c r="P79" s="7"/>
      <c r="Q79" s="7" t="s">
        <v>90</v>
      </c>
      <c r="R79" s="7" t="s">
        <v>481</v>
      </c>
      <c r="S79" s="7" t="s">
        <v>481</v>
      </c>
      <c r="T79" s="7" t="s">
        <v>91</v>
      </c>
      <c r="U79" s="592" t="s">
        <v>88</v>
      </c>
      <c r="V79" s="593"/>
      <c r="W79" s="593"/>
      <c r="X79" s="593"/>
      <c r="Y79" s="7"/>
    </row>
    <row r="80" spans="2:25" ht="15.95" customHeight="1" x14ac:dyDescent="0.15">
      <c r="B80" s="608"/>
      <c r="C80" s="604" t="s">
        <v>105</v>
      </c>
      <c r="D80" s="605"/>
      <c r="E80" s="159">
        <v>4</v>
      </c>
      <c r="F80" s="160">
        <v>147.39999389648438</v>
      </c>
      <c r="G80" s="7" t="s">
        <v>55</v>
      </c>
      <c r="H80" s="7" t="s">
        <v>61</v>
      </c>
      <c r="I80" s="7" t="s">
        <v>52</v>
      </c>
      <c r="J80" s="592" t="s">
        <v>50</v>
      </c>
      <c r="K80" s="592"/>
      <c r="L80" s="592"/>
      <c r="M80" s="7" t="s">
        <v>81</v>
      </c>
      <c r="N80" s="7" t="s">
        <v>480</v>
      </c>
      <c r="O80" s="7" t="s">
        <v>53</v>
      </c>
      <c r="P80" s="7"/>
      <c r="Q80" s="7" t="s">
        <v>90</v>
      </c>
      <c r="R80" s="7" t="s">
        <v>481</v>
      </c>
      <c r="S80" s="7" t="s">
        <v>481</v>
      </c>
      <c r="T80" s="7" t="s">
        <v>91</v>
      </c>
      <c r="U80" s="592" t="s">
        <v>88</v>
      </c>
      <c r="V80" s="593"/>
      <c r="W80" s="593"/>
      <c r="X80" s="593"/>
      <c r="Y80" s="7"/>
    </row>
    <row r="81" spans="2:25" ht="15.95" customHeight="1" x14ac:dyDescent="0.15">
      <c r="B81" s="608"/>
      <c r="C81" s="604" t="s">
        <v>106</v>
      </c>
      <c r="D81" s="605"/>
      <c r="E81" s="159">
        <v>1</v>
      </c>
      <c r="F81" s="160">
        <v>151.19999694824219</v>
      </c>
      <c r="G81" s="7" t="s">
        <v>55</v>
      </c>
      <c r="H81" s="7" t="s">
        <v>57</v>
      </c>
      <c r="I81" s="7" t="s">
        <v>52</v>
      </c>
      <c r="J81" s="592" t="s">
        <v>50</v>
      </c>
      <c r="K81" s="592"/>
      <c r="L81" s="592"/>
      <c r="M81" s="7" t="s">
        <v>81</v>
      </c>
      <c r="N81" s="7" t="s">
        <v>480</v>
      </c>
      <c r="O81" s="7" t="s">
        <v>53</v>
      </c>
      <c r="P81" s="7"/>
      <c r="Q81" s="7" t="s">
        <v>90</v>
      </c>
      <c r="R81" s="7" t="s">
        <v>481</v>
      </c>
      <c r="S81" s="7" t="s">
        <v>481</v>
      </c>
      <c r="T81" s="7" t="s">
        <v>91</v>
      </c>
      <c r="U81" s="592" t="s">
        <v>88</v>
      </c>
      <c r="V81" s="593"/>
      <c r="W81" s="593"/>
      <c r="X81" s="593"/>
      <c r="Y81" s="7"/>
    </row>
    <row r="82" spans="2:25" ht="15.95" customHeight="1" x14ac:dyDescent="0.15">
      <c r="B82" s="608"/>
      <c r="C82" s="604" t="s">
        <v>106</v>
      </c>
      <c r="D82" s="605"/>
      <c r="E82" s="159">
        <v>2</v>
      </c>
      <c r="F82" s="160">
        <v>149.5</v>
      </c>
      <c r="G82" s="7" t="s">
        <v>55</v>
      </c>
      <c r="H82" s="7" t="s">
        <v>57</v>
      </c>
      <c r="I82" s="7" t="s">
        <v>52</v>
      </c>
      <c r="J82" s="592" t="s">
        <v>50</v>
      </c>
      <c r="K82" s="592"/>
      <c r="L82" s="592"/>
      <c r="M82" s="7" t="s">
        <v>81</v>
      </c>
      <c r="N82" s="7" t="s">
        <v>480</v>
      </c>
      <c r="O82" s="7" t="s">
        <v>53</v>
      </c>
      <c r="P82" s="7"/>
      <c r="Q82" s="7" t="s">
        <v>90</v>
      </c>
      <c r="R82" s="7" t="s">
        <v>481</v>
      </c>
      <c r="S82" s="7" t="s">
        <v>481</v>
      </c>
      <c r="T82" s="7" t="s">
        <v>91</v>
      </c>
      <c r="U82" s="592" t="s">
        <v>88</v>
      </c>
      <c r="V82" s="593"/>
      <c r="W82" s="593"/>
      <c r="X82" s="593"/>
      <c r="Y82" s="7"/>
    </row>
    <row r="83" spans="2:25" ht="15.95" customHeight="1" x14ac:dyDescent="0.15">
      <c r="B83" s="608"/>
      <c r="C83" s="604" t="s">
        <v>106</v>
      </c>
      <c r="D83" s="605"/>
      <c r="E83" s="159">
        <v>3</v>
      </c>
      <c r="F83" s="160">
        <v>152.69999694824219</v>
      </c>
      <c r="G83" s="7" t="s">
        <v>55</v>
      </c>
      <c r="H83" s="7" t="s">
        <v>57</v>
      </c>
      <c r="I83" s="7" t="s">
        <v>52</v>
      </c>
      <c r="J83" s="592" t="s">
        <v>50</v>
      </c>
      <c r="K83" s="592"/>
      <c r="L83" s="592"/>
      <c r="M83" s="7" t="s">
        <v>81</v>
      </c>
      <c r="N83" s="7" t="s">
        <v>480</v>
      </c>
      <c r="O83" s="7" t="s">
        <v>53</v>
      </c>
      <c r="P83" s="7"/>
      <c r="Q83" s="7" t="s">
        <v>90</v>
      </c>
      <c r="R83" s="7" t="s">
        <v>481</v>
      </c>
      <c r="S83" s="7" t="s">
        <v>481</v>
      </c>
      <c r="T83" s="7" t="s">
        <v>91</v>
      </c>
      <c r="U83" s="592" t="s">
        <v>88</v>
      </c>
      <c r="V83" s="593"/>
      <c r="W83" s="593"/>
      <c r="X83" s="593"/>
      <c r="Y83" s="7"/>
    </row>
    <row r="84" spans="2:25" ht="15.95" customHeight="1" x14ac:dyDescent="0.15">
      <c r="B84" s="608"/>
      <c r="C84" s="604" t="s">
        <v>106</v>
      </c>
      <c r="D84" s="605"/>
      <c r="E84" s="159">
        <v>4</v>
      </c>
      <c r="F84" s="160">
        <v>152.69999694824219</v>
      </c>
      <c r="G84" s="7" t="s">
        <v>55</v>
      </c>
      <c r="H84" s="7" t="s">
        <v>61</v>
      </c>
      <c r="I84" s="7" t="s">
        <v>52</v>
      </c>
      <c r="J84" s="592" t="s">
        <v>50</v>
      </c>
      <c r="K84" s="592"/>
      <c r="L84" s="592"/>
      <c r="M84" s="7" t="s">
        <v>81</v>
      </c>
      <c r="N84" s="7" t="s">
        <v>480</v>
      </c>
      <c r="O84" s="7" t="s">
        <v>53</v>
      </c>
      <c r="P84" s="7"/>
      <c r="Q84" s="7" t="s">
        <v>90</v>
      </c>
      <c r="R84" s="7" t="s">
        <v>481</v>
      </c>
      <c r="S84" s="7" t="s">
        <v>481</v>
      </c>
      <c r="T84" s="7" t="s">
        <v>91</v>
      </c>
      <c r="U84" s="592" t="s">
        <v>88</v>
      </c>
      <c r="V84" s="593"/>
      <c r="W84" s="593"/>
      <c r="X84" s="593"/>
      <c r="Y84" s="7"/>
    </row>
    <row r="85" spans="2:25" ht="15.95" customHeight="1" x14ac:dyDescent="0.15">
      <c r="B85" s="608"/>
      <c r="C85" s="604" t="s">
        <v>106</v>
      </c>
      <c r="D85" s="605"/>
      <c r="E85" s="159">
        <v>5</v>
      </c>
      <c r="F85" s="160">
        <v>150.39999389648438</v>
      </c>
      <c r="G85" s="7" t="s">
        <v>55</v>
      </c>
      <c r="H85" s="7" t="s">
        <v>61</v>
      </c>
      <c r="I85" s="7" t="s">
        <v>52</v>
      </c>
      <c r="J85" s="592" t="s">
        <v>50</v>
      </c>
      <c r="K85" s="592"/>
      <c r="L85" s="592"/>
      <c r="M85" s="7" t="s">
        <v>81</v>
      </c>
      <c r="N85" s="7" t="s">
        <v>480</v>
      </c>
      <c r="O85" s="7" t="s">
        <v>53</v>
      </c>
      <c r="P85" s="7"/>
      <c r="Q85" s="7" t="s">
        <v>90</v>
      </c>
      <c r="R85" s="7" t="s">
        <v>481</v>
      </c>
      <c r="S85" s="7" t="s">
        <v>481</v>
      </c>
      <c r="T85" s="7" t="s">
        <v>91</v>
      </c>
      <c r="U85" s="592" t="s">
        <v>88</v>
      </c>
      <c r="V85" s="593"/>
      <c r="W85" s="593"/>
      <c r="X85" s="593"/>
      <c r="Y85" s="7"/>
    </row>
    <row r="86" spans="2:25" ht="15.95" customHeight="1" x14ac:dyDescent="0.15">
      <c r="B86" s="608"/>
      <c r="C86" s="604" t="s">
        <v>106</v>
      </c>
      <c r="D86" s="605"/>
      <c r="E86" s="159">
        <v>6</v>
      </c>
      <c r="F86" s="160">
        <v>157.69999694824219</v>
      </c>
      <c r="G86" s="7" t="s">
        <v>55</v>
      </c>
      <c r="H86" s="7" t="s">
        <v>56</v>
      </c>
      <c r="I86" s="7" t="s">
        <v>52</v>
      </c>
      <c r="J86" s="592" t="s">
        <v>50</v>
      </c>
      <c r="K86" s="592"/>
      <c r="L86" s="592"/>
      <c r="M86" s="7" t="s">
        <v>81</v>
      </c>
      <c r="N86" s="7" t="s">
        <v>480</v>
      </c>
      <c r="O86" s="7" t="s">
        <v>53</v>
      </c>
      <c r="P86" s="7"/>
      <c r="Q86" s="7" t="s">
        <v>90</v>
      </c>
      <c r="R86" s="7" t="s">
        <v>481</v>
      </c>
      <c r="S86" s="7" t="s">
        <v>481</v>
      </c>
      <c r="T86" s="7" t="s">
        <v>91</v>
      </c>
      <c r="U86" s="592" t="s">
        <v>88</v>
      </c>
      <c r="V86" s="593"/>
      <c r="W86" s="593"/>
      <c r="X86" s="593"/>
      <c r="Y86" s="7"/>
    </row>
    <row r="87" spans="2:25" ht="15.95" customHeight="1" x14ac:dyDescent="0.15">
      <c r="B87" s="608"/>
      <c r="C87" s="604" t="s">
        <v>106</v>
      </c>
      <c r="D87" s="605"/>
      <c r="E87" s="159">
        <v>7</v>
      </c>
      <c r="F87" s="160">
        <v>157.69999694824219</v>
      </c>
      <c r="G87" s="7" t="s">
        <v>55</v>
      </c>
      <c r="H87" s="7" t="s">
        <v>61</v>
      </c>
      <c r="I87" s="7" t="s">
        <v>52</v>
      </c>
      <c r="J87" s="592" t="s">
        <v>50</v>
      </c>
      <c r="K87" s="592"/>
      <c r="L87" s="592"/>
      <c r="M87" s="7" t="s">
        <v>81</v>
      </c>
      <c r="N87" s="7" t="s">
        <v>480</v>
      </c>
      <c r="O87" s="7" t="s">
        <v>53</v>
      </c>
      <c r="P87" s="7"/>
      <c r="Q87" s="7" t="s">
        <v>90</v>
      </c>
      <c r="R87" s="7" t="s">
        <v>481</v>
      </c>
      <c r="S87" s="7" t="s">
        <v>481</v>
      </c>
      <c r="T87" s="7" t="s">
        <v>91</v>
      </c>
      <c r="U87" s="592" t="s">
        <v>88</v>
      </c>
      <c r="V87" s="593"/>
      <c r="W87" s="593"/>
      <c r="X87" s="593"/>
      <c r="Y87" s="7"/>
    </row>
    <row r="88" spans="2:25" ht="15.95" customHeight="1" x14ac:dyDescent="0.15">
      <c r="B88" s="609"/>
      <c r="C88" s="604" t="s">
        <v>74</v>
      </c>
      <c r="D88" s="605"/>
      <c r="E88" s="159">
        <v>1</v>
      </c>
      <c r="F88" s="160">
        <v>165.39999389648438</v>
      </c>
      <c r="G88" s="7" t="s">
        <v>55</v>
      </c>
      <c r="H88" s="7" t="s">
        <v>57</v>
      </c>
      <c r="I88" s="7" t="s">
        <v>52</v>
      </c>
      <c r="J88" s="592" t="s">
        <v>50</v>
      </c>
      <c r="K88" s="592"/>
      <c r="L88" s="592"/>
      <c r="M88" s="7" t="s">
        <v>81</v>
      </c>
      <c r="N88" s="7" t="s">
        <v>480</v>
      </c>
      <c r="O88" s="7" t="s">
        <v>53</v>
      </c>
      <c r="P88" s="7"/>
      <c r="Q88" s="7" t="s">
        <v>90</v>
      </c>
      <c r="R88" s="7" t="s">
        <v>481</v>
      </c>
      <c r="S88" s="7" t="s">
        <v>481</v>
      </c>
      <c r="T88" s="7" t="s">
        <v>91</v>
      </c>
      <c r="U88" s="592" t="s">
        <v>88</v>
      </c>
      <c r="V88" s="593"/>
      <c r="W88" s="593"/>
      <c r="X88" s="593"/>
      <c r="Y88" s="7"/>
    </row>
    <row r="89" spans="2:25" ht="15.95" customHeight="1" x14ac:dyDescent="0.15">
      <c r="B89" s="607" t="s">
        <v>494</v>
      </c>
      <c r="C89" s="604" t="s">
        <v>74</v>
      </c>
      <c r="D89" s="605"/>
      <c r="E89" s="159">
        <v>2</v>
      </c>
      <c r="F89" s="160">
        <v>168</v>
      </c>
      <c r="G89" s="7" t="s">
        <v>55</v>
      </c>
      <c r="H89" s="7" t="s">
        <v>56</v>
      </c>
      <c r="I89" s="7" t="s">
        <v>52</v>
      </c>
      <c r="J89" s="592" t="s">
        <v>50</v>
      </c>
      <c r="K89" s="592"/>
      <c r="L89" s="592"/>
      <c r="M89" s="7" t="s">
        <v>81</v>
      </c>
      <c r="N89" s="7" t="s">
        <v>480</v>
      </c>
      <c r="O89" s="7" t="s">
        <v>53</v>
      </c>
      <c r="P89" s="7"/>
      <c r="Q89" s="7" t="s">
        <v>90</v>
      </c>
      <c r="R89" s="7" t="s">
        <v>481</v>
      </c>
      <c r="S89" s="7" t="s">
        <v>481</v>
      </c>
      <c r="T89" s="7" t="s">
        <v>91</v>
      </c>
      <c r="U89" s="592" t="s">
        <v>88</v>
      </c>
      <c r="V89" s="593"/>
      <c r="W89" s="593"/>
      <c r="X89" s="593"/>
      <c r="Y89" s="7"/>
    </row>
    <row r="90" spans="2:25" ht="15.95" customHeight="1" x14ac:dyDescent="0.15">
      <c r="B90" s="608"/>
      <c r="C90" s="604" t="s">
        <v>74</v>
      </c>
      <c r="D90" s="605"/>
      <c r="E90" s="159">
        <v>3</v>
      </c>
      <c r="F90" s="160">
        <v>168</v>
      </c>
      <c r="G90" s="7" t="s">
        <v>55</v>
      </c>
      <c r="H90" s="7" t="s">
        <v>57</v>
      </c>
      <c r="I90" s="7" t="s">
        <v>52</v>
      </c>
      <c r="J90" s="592" t="s">
        <v>50</v>
      </c>
      <c r="K90" s="592"/>
      <c r="L90" s="592"/>
      <c r="M90" s="7" t="s">
        <v>81</v>
      </c>
      <c r="N90" s="7" t="s">
        <v>480</v>
      </c>
      <c r="O90" s="7" t="s">
        <v>53</v>
      </c>
      <c r="P90" s="7"/>
      <c r="Q90" s="7" t="s">
        <v>90</v>
      </c>
      <c r="R90" s="7" t="s">
        <v>481</v>
      </c>
      <c r="S90" s="7" t="s">
        <v>481</v>
      </c>
      <c r="T90" s="7" t="s">
        <v>91</v>
      </c>
      <c r="U90" s="592" t="s">
        <v>88</v>
      </c>
      <c r="V90" s="593"/>
      <c r="W90" s="593"/>
      <c r="X90" s="593"/>
      <c r="Y90" s="7"/>
    </row>
    <row r="91" spans="2:25" ht="15.95" customHeight="1" x14ac:dyDescent="0.15">
      <c r="B91" s="608"/>
      <c r="C91" s="604" t="s">
        <v>74</v>
      </c>
      <c r="D91" s="605"/>
      <c r="E91" s="159">
        <v>4</v>
      </c>
      <c r="F91" s="160">
        <v>165.80000305175781</v>
      </c>
      <c r="G91" s="7" t="s">
        <v>93</v>
      </c>
      <c r="H91" s="7" t="s">
        <v>94</v>
      </c>
      <c r="I91" s="7" t="s">
        <v>775</v>
      </c>
      <c r="J91" s="339" t="s">
        <v>776</v>
      </c>
      <c r="K91" s="606"/>
      <c r="L91" s="319"/>
      <c r="M91" s="7" t="s">
        <v>490</v>
      </c>
      <c r="N91" s="7" t="s">
        <v>490</v>
      </c>
      <c r="O91" s="7" t="s">
        <v>54</v>
      </c>
      <c r="P91" s="7"/>
      <c r="Q91" s="7"/>
      <c r="R91" s="7" t="s">
        <v>481</v>
      </c>
      <c r="S91" s="7" t="s">
        <v>17</v>
      </c>
      <c r="T91" s="7" t="s">
        <v>62</v>
      </c>
      <c r="U91" s="592" t="s">
        <v>80</v>
      </c>
      <c r="V91" s="593"/>
      <c r="W91" s="593"/>
      <c r="X91" s="593"/>
      <c r="Y91" s="7"/>
    </row>
    <row r="92" spans="2:25" ht="15.95" customHeight="1" x14ac:dyDescent="0.15">
      <c r="B92" s="608"/>
      <c r="C92" s="604" t="s">
        <v>74</v>
      </c>
      <c r="D92" s="605"/>
      <c r="E92" s="159">
        <v>5</v>
      </c>
      <c r="F92" s="160">
        <v>157.80000305175781</v>
      </c>
      <c r="G92" s="7" t="s">
        <v>55</v>
      </c>
      <c r="H92" s="7" t="s">
        <v>57</v>
      </c>
      <c r="I92" s="7" t="s">
        <v>52</v>
      </c>
      <c r="J92" s="592" t="s">
        <v>47</v>
      </c>
      <c r="K92" s="592"/>
      <c r="L92" s="592"/>
      <c r="M92" s="7" t="s">
        <v>495</v>
      </c>
      <c r="N92" s="7" t="s">
        <v>65</v>
      </c>
      <c r="O92" s="7" t="s">
        <v>65</v>
      </c>
      <c r="P92" s="7"/>
      <c r="Q92" s="7" t="s">
        <v>54</v>
      </c>
      <c r="R92" s="7" t="s">
        <v>481</v>
      </c>
      <c r="S92" s="7" t="s">
        <v>486</v>
      </c>
      <c r="T92" s="7" t="s">
        <v>81</v>
      </c>
      <c r="U92" s="592" t="s">
        <v>81</v>
      </c>
      <c r="V92" s="593"/>
      <c r="W92" s="593"/>
      <c r="X92" s="593"/>
      <c r="Y92" s="7" t="s">
        <v>487</v>
      </c>
    </row>
    <row r="93" spans="2:25" ht="15.95" customHeight="1" x14ac:dyDescent="0.15">
      <c r="B93" s="608"/>
      <c r="C93" s="604" t="s">
        <v>107</v>
      </c>
      <c r="D93" s="605"/>
      <c r="E93" s="159">
        <v>1</v>
      </c>
      <c r="F93" s="160">
        <v>172.80000305175781</v>
      </c>
      <c r="G93" s="7" t="s">
        <v>55</v>
      </c>
      <c r="H93" s="7" t="s">
        <v>57</v>
      </c>
      <c r="I93" s="7" t="s">
        <v>52</v>
      </c>
      <c r="J93" s="592" t="s">
        <v>50</v>
      </c>
      <c r="K93" s="592"/>
      <c r="L93" s="592"/>
      <c r="M93" s="7" t="s">
        <v>81</v>
      </c>
      <c r="N93" s="7" t="s">
        <v>480</v>
      </c>
      <c r="O93" s="7" t="s">
        <v>53</v>
      </c>
      <c r="P93" s="7"/>
      <c r="Q93" s="7" t="s">
        <v>90</v>
      </c>
      <c r="R93" s="7" t="s">
        <v>481</v>
      </c>
      <c r="S93" s="7" t="s">
        <v>481</v>
      </c>
      <c r="T93" s="7" t="s">
        <v>91</v>
      </c>
      <c r="U93" s="592" t="s">
        <v>88</v>
      </c>
      <c r="V93" s="593"/>
      <c r="W93" s="593"/>
      <c r="X93" s="593"/>
      <c r="Y93" s="7"/>
    </row>
    <row r="94" spans="2:25" ht="15.95" customHeight="1" x14ac:dyDescent="0.15">
      <c r="B94" s="608"/>
      <c r="C94" s="604" t="s">
        <v>107</v>
      </c>
      <c r="D94" s="605"/>
      <c r="E94" s="159">
        <v>2</v>
      </c>
      <c r="F94" s="160">
        <v>176.5</v>
      </c>
      <c r="G94" s="7" t="s">
        <v>55</v>
      </c>
      <c r="H94" s="7" t="s">
        <v>57</v>
      </c>
      <c r="I94" s="7" t="s">
        <v>52</v>
      </c>
      <c r="J94" s="592" t="s">
        <v>50</v>
      </c>
      <c r="K94" s="592"/>
      <c r="L94" s="592"/>
      <c r="M94" s="7" t="s">
        <v>81</v>
      </c>
      <c r="N94" s="7" t="s">
        <v>480</v>
      </c>
      <c r="O94" s="7" t="s">
        <v>53</v>
      </c>
      <c r="P94" s="7"/>
      <c r="Q94" s="7" t="s">
        <v>90</v>
      </c>
      <c r="R94" s="7" t="s">
        <v>481</v>
      </c>
      <c r="S94" s="7" t="s">
        <v>481</v>
      </c>
      <c r="T94" s="7" t="s">
        <v>91</v>
      </c>
      <c r="U94" s="592" t="s">
        <v>88</v>
      </c>
      <c r="V94" s="593"/>
      <c r="W94" s="593"/>
      <c r="X94" s="593"/>
      <c r="Y94" s="7"/>
    </row>
    <row r="95" spans="2:25" ht="15.95" customHeight="1" x14ac:dyDescent="0.15">
      <c r="B95" s="608"/>
      <c r="C95" s="604" t="s">
        <v>107</v>
      </c>
      <c r="D95" s="605"/>
      <c r="E95" s="159">
        <v>3</v>
      </c>
      <c r="F95" s="160">
        <v>171.10000610351563</v>
      </c>
      <c r="G95" s="7" t="s">
        <v>55</v>
      </c>
      <c r="H95" s="7" t="s">
        <v>61</v>
      </c>
      <c r="I95" s="7" t="s">
        <v>52</v>
      </c>
      <c r="J95" s="592" t="s">
        <v>50</v>
      </c>
      <c r="K95" s="592"/>
      <c r="L95" s="592"/>
      <c r="M95" s="7" t="s">
        <v>81</v>
      </c>
      <c r="N95" s="7" t="s">
        <v>480</v>
      </c>
      <c r="O95" s="7" t="s">
        <v>53</v>
      </c>
      <c r="P95" s="7"/>
      <c r="Q95" s="7" t="s">
        <v>90</v>
      </c>
      <c r="R95" s="7" t="s">
        <v>481</v>
      </c>
      <c r="S95" s="7" t="s">
        <v>481</v>
      </c>
      <c r="T95" s="7" t="s">
        <v>91</v>
      </c>
      <c r="U95" s="592" t="s">
        <v>88</v>
      </c>
      <c r="V95" s="593"/>
      <c r="W95" s="593"/>
      <c r="X95" s="593"/>
      <c r="Y95" s="7"/>
    </row>
    <row r="96" spans="2:25" ht="15.95" customHeight="1" x14ac:dyDescent="0.15">
      <c r="B96" s="608"/>
      <c r="C96" s="604" t="s">
        <v>107</v>
      </c>
      <c r="D96" s="605"/>
      <c r="E96" s="159">
        <v>4</v>
      </c>
      <c r="F96" s="160">
        <v>174.5</v>
      </c>
      <c r="G96" s="7" t="s">
        <v>55</v>
      </c>
      <c r="H96" s="7" t="s">
        <v>61</v>
      </c>
      <c r="I96" s="7" t="s">
        <v>52</v>
      </c>
      <c r="J96" s="592" t="s">
        <v>50</v>
      </c>
      <c r="K96" s="592"/>
      <c r="L96" s="592"/>
      <c r="M96" s="7" t="s">
        <v>81</v>
      </c>
      <c r="N96" s="7" t="s">
        <v>480</v>
      </c>
      <c r="O96" s="7" t="s">
        <v>53</v>
      </c>
      <c r="P96" s="7"/>
      <c r="Q96" s="7" t="s">
        <v>90</v>
      </c>
      <c r="R96" s="7" t="s">
        <v>481</v>
      </c>
      <c r="S96" s="7" t="s">
        <v>481</v>
      </c>
      <c r="T96" s="7" t="s">
        <v>91</v>
      </c>
      <c r="U96" s="592" t="s">
        <v>88</v>
      </c>
      <c r="V96" s="593"/>
      <c r="W96" s="593"/>
      <c r="X96" s="593"/>
      <c r="Y96" s="7"/>
    </row>
    <row r="97" spans="2:25" ht="15.95" customHeight="1" x14ac:dyDescent="0.15">
      <c r="B97" s="608"/>
      <c r="C97" s="604" t="s">
        <v>107</v>
      </c>
      <c r="D97" s="605"/>
      <c r="E97" s="159">
        <v>5</v>
      </c>
      <c r="F97" s="160">
        <v>178.30000305175781</v>
      </c>
      <c r="G97" s="7" t="s">
        <v>55</v>
      </c>
      <c r="H97" s="7" t="s">
        <v>56</v>
      </c>
      <c r="I97" s="7" t="s">
        <v>52</v>
      </c>
      <c r="J97" s="592" t="s">
        <v>50</v>
      </c>
      <c r="K97" s="592"/>
      <c r="L97" s="592"/>
      <c r="M97" s="7" t="s">
        <v>81</v>
      </c>
      <c r="N97" s="7" t="s">
        <v>480</v>
      </c>
      <c r="O97" s="7" t="s">
        <v>53</v>
      </c>
      <c r="P97" s="7"/>
      <c r="Q97" s="7" t="s">
        <v>90</v>
      </c>
      <c r="R97" s="7" t="s">
        <v>481</v>
      </c>
      <c r="S97" s="7" t="s">
        <v>481</v>
      </c>
      <c r="T97" s="7" t="s">
        <v>91</v>
      </c>
      <c r="U97" s="592" t="s">
        <v>88</v>
      </c>
      <c r="V97" s="593"/>
      <c r="W97" s="593"/>
      <c r="X97" s="593"/>
      <c r="Y97" s="7"/>
    </row>
    <row r="98" spans="2:25" ht="15.95" customHeight="1" x14ac:dyDescent="0.15">
      <c r="B98" s="608"/>
      <c r="C98" s="604" t="s">
        <v>107</v>
      </c>
      <c r="D98" s="605"/>
      <c r="E98" s="159">
        <v>6</v>
      </c>
      <c r="F98" s="160">
        <v>178.30000305175781</v>
      </c>
      <c r="G98" s="7" t="s">
        <v>55</v>
      </c>
      <c r="H98" s="7" t="s">
        <v>61</v>
      </c>
      <c r="I98" s="7" t="s">
        <v>52</v>
      </c>
      <c r="J98" s="592" t="s">
        <v>50</v>
      </c>
      <c r="K98" s="592"/>
      <c r="L98" s="592"/>
      <c r="M98" s="7" t="s">
        <v>81</v>
      </c>
      <c r="N98" s="7" t="s">
        <v>480</v>
      </c>
      <c r="O98" s="7" t="s">
        <v>53</v>
      </c>
      <c r="P98" s="7"/>
      <c r="Q98" s="7" t="s">
        <v>90</v>
      </c>
      <c r="R98" s="7" t="s">
        <v>481</v>
      </c>
      <c r="S98" s="7" t="s">
        <v>481</v>
      </c>
      <c r="T98" s="7" t="s">
        <v>91</v>
      </c>
      <c r="U98" s="592" t="s">
        <v>88</v>
      </c>
      <c r="V98" s="593"/>
      <c r="W98" s="593"/>
      <c r="X98" s="593"/>
      <c r="Y98" s="7"/>
    </row>
    <row r="99" spans="2:25" ht="15.95" customHeight="1" x14ac:dyDescent="0.15">
      <c r="B99" s="608"/>
      <c r="C99" s="604" t="s">
        <v>108</v>
      </c>
      <c r="D99" s="605"/>
      <c r="E99" s="159">
        <v>1</v>
      </c>
      <c r="F99" s="160">
        <v>178.30000305175781</v>
      </c>
      <c r="G99" s="7" t="s">
        <v>55</v>
      </c>
      <c r="H99" s="7" t="s">
        <v>57</v>
      </c>
      <c r="I99" s="7" t="s">
        <v>52</v>
      </c>
      <c r="J99" s="592" t="s">
        <v>50</v>
      </c>
      <c r="K99" s="592"/>
      <c r="L99" s="592"/>
      <c r="M99" s="7" t="s">
        <v>81</v>
      </c>
      <c r="N99" s="7" t="s">
        <v>480</v>
      </c>
      <c r="O99" s="7" t="s">
        <v>53</v>
      </c>
      <c r="P99" s="7"/>
      <c r="Q99" s="7" t="s">
        <v>90</v>
      </c>
      <c r="R99" s="7" t="s">
        <v>481</v>
      </c>
      <c r="S99" s="7" t="s">
        <v>481</v>
      </c>
      <c r="T99" s="7" t="s">
        <v>91</v>
      </c>
      <c r="U99" s="592" t="s">
        <v>88</v>
      </c>
      <c r="V99" s="593"/>
      <c r="W99" s="593"/>
      <c r="X99" s="593"/>
      <c r="Y99" s="7"/>
    </row>
    <row r="100" spans="2:25" ht="15.95" customHeight="1" x14ac:dyDescent="0.15">
      <c r="B100" s="608"/>
      <c r="C100" s="604" t="s">
        <v>108</v>
      </c>
      <c r="D100" s="605"/>
      <c r="E100" s="159">
        <v>2</v>
      </c>
      <c r="F100" s="160">
        <v>180</v>
      </c>
      <c r="G100" s="7" t="s">
        <v>55</v>
      </c>
      <c r="H100" s="7" t="s">
        <v>57</v>
      </c>
      <c r="I100" s="7" t="s">
        <v>52</v>
      </c>
      <c r="J100" s="592" t="s">
        <v>50</v>
      </c>
      <c r="K100" s="592"/>
      <c r="L100" s="592"/>
      <c r="M100" s="7" t="s">
        <v>81</v>
      </c>
      <c r="N100" s="7" t="s">
        <v>480</v>
      </c>
      <c r="O100" s="7" t="s">
        <v>53</v>
      </c>
      <c r="P100" s="7"/>
      <c r="Q100" s="7" t="s">
        <v>90</v>
      </c>
      <c r="R100" s="7" t="s">
        <v>481</v>
      </c>
      <c r="S100" s="7" t="s">
        <v>481</v>
      </c>
      <c r="T100" s="7" t="s">
        <v>91</v>
      </c>
      <c r="U100" s="592" t="s">
        <v>88</v>
      </c>
      <c r="V100" s="593"/>
      <c r="W100" s="593"/>
      <c r="X100" s="593"/>
      <c r="Y100" s="7"/>
    </row>
    <row r="101" spans="2:25" ht="15.95" customHeight="1" x14ac:dyDescent="0.15">
      <c r="B101" s="608"/>
      <c r="C101" s="604" t="s">
        <v>109</v>
      </c>
      <c r="D101" s="605"/>
      <c r="E101" s="159">
        <v>1</v>
      </c>
      <c r="F101" s="160">
        <v>188.60000610351563</v>
      </c>
      <c r="G101" s="7" t="s">
        <v>55</v>
      </c>
      <c r="H101" s="7" t="s">
        <v>56</v>
      </c>
      <c r="I101" s="7" t="s">
        <v>52</v>
      </c>
      <c r="J101" s="592" t="s">
        <v>50</v>
      </c>
      <c r="K101" s="592"/>
      <c r="L101" s="592"/>
      <c r="M101" s="7" t="s">
        <v>81</v>
      </c>
      <c r="N101" s="7" t="s">
        <v>480</v>
      </c>
      <c r="O101" s="7" t="s">
        <v>53</v>
      </c>
      <c r="P101" s="7"/>
      <c r="Q101" s="7" t="s">
        <v>90</v>
      </c>
      <c r="R101" s="7" t="s">
        <v>481</v>
      </c>
      <c r="S101" s="7" t="s">
        <v>481</v>
      </c>
      <c r="T101" s="7" t="s">
        <v>91</v>
      </c>
      <c r="U101" s="592" t="s">
        <v>88</v>
      </c>
      <c r="V101" s="593"/>
      <c r="W101" s="593"/>
      <c r="X101" s="593"/>
      <c r="Y101" s="7"/>
    </row>
    <row r="102" spans="2:25" ht="15.95" customHeight="1" x14ac:dyDescent="0.15">
      <c r="B102" s="608"/>
      <c r="C102" s="604" t="s">
        <v>109</v>
      </c>
      <c r="D102" s="605"/>
      <c r="E102" s="159">
        <v>2</v>
      </c>
      <c r="F102" s="160">
        <v>195.39999389648438</v>
      </c>
      <c r="G102" s="7" t="s">
        <v>55</v>
      </c>
      <c r="H102" s="7" t="s">
        <v>56</v>
      </c>
      <c r="I102" s="7" t="s">
        <v>52</v>
      </c>
      <c r="J102" s="592" t="s">
        <v>50</v>
      </c>
      <c r="K102" s="592"/>
      <c r="L102" s="592"/>
      <c r="M102" s="7" t="s">
        <v>81</v>
      </c>
      <c r="N102" s="7" t="s">
        <v>480</v>
      </c>
      <c r="O102" s="7" t="s">
        <v>54</v>
      </c>
      <c r="P102" s="7"/>
      <c r="Q102" s="7" t="s">
        <v>90</v>
      </c>
      <c r="R102" s="7" t="s">
        <v>481</v>
      </c>
      <c r="S102" s="7" t="s">
        <v>481</v>
      </c>
      <c r="T102" s="7" t="s">
        <v>91</v>
      </c>
      <c r="U102" s="592" t="s">
        <v>88</v>
      </c>
      <c r="V102" s="593"/>
      <c r="W102" s="593"/>
      <c r="X102" s="593"/>
      <c r="Y102" s="7"/>
    </row>
    <row r="103" spans="2:25" ht="15.95" customHeight="1" x14ac:dyDescent="0.15">
      <c r="B103" s="608"/>
      <c r="C103" s="604" t="s">
        <v>109</v>
      </c>
      <c r="D103" s="605"/>
      <c r="E103" s="159">
        <v>3</v>
      </c>
      <c r="F103" s="160">
        <v>190.89999389648438</v>
      </c>
      <c r="G103" s="7" t="s">
        <v>55</v>
      </c>
      <c r="H103" s="7" t="s">
        <v>57</v>
      </c>
      <c r="I103" s="7" t="s">
        <v>52</v>
      </c>
      <c r="J103" s="592" t="s">
        <v>50</v>
      </c>
      <c r="K103" s="592"/>
      <c r="L103" s="592"/>
      <c r="M103" s="7" t="s">
        <v>81</v>
      </c>
      <c r="N103" s="7" t="s">
        <v>480</v>
      </c>
      <c r="O103" s="7" t="s">
        <v>53</v>
      </c>
      <c r="P103" s="7"/>
      <c r="Q103" s="7" t="s">
        <v>90</v>
      </c>
      <c r="R103" s="7" t="s">
        <v>481</v>
      </c>
      <c r="S103" s="7" t="s">
        <v>481</v>
      </c>
      <c r="T103" s="7" t="s">
        <v>91</v>
      </c>
      <c r="U103" s="592" t="s">
        <v>88</v>
      </c>
      <c r="V103" s="593"/>
      <c r="W103" s="593"/>
      <c r="X103" s="593"/>
      <c r="Y103" s="7"/>
    </row>
    <row r="104" spans="2:25" ht="15.95" customHeight="1" x14ac:dyDescent="0.15">
      <c r="B104" s="608"/>
      <c r="C104" s="604" t="s">
        <v>109</v>
      </c>
      <c r="D104" s="605"/>
      <c r="E104" s="159">
        <v>4</v>
      </c>
      <c r="F104" s="160">
        <v>197.10000610351563</v>
      </c>
      <c r="G104" s="7" t="s">
        <v>55</v>
      </c>
      <c r="H104" s="7" t="s">
        <v>57</v>
      </c>
      <c r="I104" s="7" t="s">
        <v>52</v>
      </c>
      <c r="J104" s="592" t="s">
        <v>50</v>
      </c>
      <c r="K104" s="592"/>
      <c r="L104" s="592"/>
      <c r="M104" s="7" t="s">
        <v>81</v>
      </c>
      <c r="N104" s="7" t="s">
        <v>480</v>
      </c>
      <c r="O104" s="7" t="s">
        <v>53</v>
      </c>
      <c r="P104" s="7"/>
      <c r="Q104" s="7" t="s">
        <v>90</v>
      </c>
      <c r="R104" s="7" t="s">
        <v>481</v>
      </c>
      <c r="S104" s="7" t="s">
        <v>481</v>
      </c>
      <c r="T104" s="7" t="s">
        <v>91</v>
      </c>
      <c r="U104" s="592" t="s">
        <v>88</v>
      </c>
      <c r="V104" s="593"/>
      <c r="W104" s="593"/>
      <c r="X104" s="593"/>
      <c r="Y104" s="7"/>
    </row>
    <row r="105" spans="2:25" ht="15.95" customHeight="1" x14ac:dyDescent="0.15">
      <c r="B105" s="608"/>
      <c r="C105" s="604" t="s">
        <v>109</v>
      </c>
      <c r="D105" s="605"/>
      <c r="E105" s="159">
        <v>5</v>
      </c>
      <c r="F105" s="160">
        <v>193.19999694824219</v>
      </c>
      <c r="G105" s="7" t="s">
        <v>55</v>
      </c>
      <c r="H105" s="7" t="s">
        <v>61</v>
      </c>
      <c r="I105" s="7" t="s">
        <v>52</v>
      </c>
      <c r="J105" s="592" t="s">
        <v>50</v>
      </c>
      <c r="K105" s="592"/>
      <c r="L105" s="592"/>
      <c r="M105" s="7" t="s">
        <v>81</v>
      </c>
      <c r="N105" s="7" t="s">
        <v>480</v>
      </c>
      <c r="O105" s="7" t="s">
        <v>53</v>
      </c>
      <c r="P105" s="7"/>
      <c r="Q105" s="7" t="s">
        <v>90</v>
      </c>
      <c r="R105" s="7" t="s">
        <v>481</v>
      </c>
      <c r="S105" s="7" t="s">
        <v>481</v>
      </c>
      <c r="T105" s="7" t="s">
        <v>91</v>
      </c>
      <c r="U105" s="592" t="s">
        <v>88</v>
      </c>
      <c r="V105" s="593"/>
      <c r="W105" s="593"/>
      <c r="X105" s="593"/>
      <c r="Y105" s="7"/>
    </row>
    <row r="106" spans="2:25" ht="15.95" customHeight="1" x14ac:dyDescent="0.15">
      <c r="B106" s="608"/>
      <c r="C106" s="604" t="s">
        <v>109</v>
      </c>
      <c r="D106" s="605"/>
      <c r="E106" s="159">
        <v>6</v>
      </c>
      <c r="F106" s="160">
        <v>196.19999694824219</v>
      </c>
      <c r="G106" s="7" t="s">
        <v>55</v>
      </c>
      <c r="H106" s="7" t="s">
        <v>61</v>
      </c>
      <c r="I106" s="7" t="s">
        <v>52</v>
      </c>
      <c r="J106" s="592" t="s">
        <v>50</v>
      </c>
      <c r="K106" s="592"/>
      <c r="L106" s="592"/>
      <c r="M106" s="7" t="s">
        <v>81</v>
      </c>
      <c r="N106" s="7" t="s">
        <v>480</v>
      </c>
      <c r="O106" s="7" t="s">
        <v>53</v>
      </c>
      <c r="P106" s="7"/>
      <c r="Q106" s="7" t="s">
        <v>90</v>
      </c>
      <c r="R106" s="7" t="s">
        <v>481</v>
      </c>
      <c r="S106" s="7" t="s">
        <v>481</v>
      </c>
      <c r="T106" s="7" t="s">
        <v>91</v>
      </c>
      <c r="U106" s="592" t="s">
        <v>88</v>
      </c>
      <c r="V106" s="593"/>
      <c r="W106" s="593"/>
      <c r="X106" s="593"/>
      <c r="Y106" s="7"/>
    </row>
    <row r="107" spans="2:25" ht="15.95" customHeight="1" x14ac:dyDescent="0.15">
      <c r="B107" s="608"/>
      <c r="C107" s="604" t="s">
        <v>109</v>
      </c>
      <c r="D107" s="605"/>
      <c r="E107" s="159">
        <v>7</v>
      </c>
      <c r="F107" s="160">
        <v>198.89999389648438</v>
      </c>
      <c r="G107" s="7" t="s">
        <v>55</v>
      </c>
      <c r="H107" s="7" t="s">
        <v>56</v>
      </c>
      <c r="I107" s="7" t="s">
        <v>52</v>
      </c>
      <c r="J107" s="592" t="s">
        <v>50</v>
      </c>
      <c r="K107" s="592"/>
      <c r="L107" s="592"/>
      <c r="M107" s="7" t="s">
        <v>81</v>
      </c>
      <c r="N107" s="7" t="s">
        <v>480</v>
      </c>
      <c r="O107" s="7" t="s">
        <v>53</v>
      </c>
      <c r="P107" s="7"/>
      <c r="Q107" s="7" t="s">
        <v>90</v>
      </c>
      <c r="R107" s="7" t="s">
        <v>481</v>
      </c>
      <c r="S107" s="7" t="s">
        <v>481</v>
      </c>
      <c r="T107" s="7" t="s">
        <v>91</v>
      </c>
      <c r="U107" s="592" t="s">
        <v>88</v>
      </c>
      <c r="V107" s="593"/>
      <c r="W107" s="593"/>
      <c r="X107" s="593"/>
      <c r="Y107" s="7"/>
    </row>
    <row r="108" spans="2:25" ht="15.95" customHeight="1" x14ac:dyDescent="0.15">
      <c r="B108" s="608"/>
      <c r="C108" s="604" t="s">
        <v>109</v>
      </c>
      <c r="D108" s="605"/>
      <c r="E108" s="159">
        <v>8</v>
      </c>
      <c r="F108" s="160">
        <v>198.89999389648438</v>
      </c>
      <c r="G108" s="7" t="s">
        <v>55</v>
      </c>
      <c r="H108" s="7" t="s">
        <v>61</v>
      </c>
      <c r="I108" s="7" t="s">
        <v>52</v>
      </c>
      <c r="J108" s="592" t="s">
        <v>50</v>
      </c>
      <c r="K108" s="592"/>
      <c r="L108" s="592"/>
      <c r="M108" s="7" t="s">
        <v>81</v>
      </c>
      <c r="N108" s="7" t="s">
        <v>480</v>
      </c>
      <c r="O108" s="7" t="s">
        <v>53</v>
      </c>
      <c r="P108" s="7"/>
      <c r="Q108" s="7" t="s">
        <v>90</v>
      </c>
      <c r="R108" s="7" t="s">
        <v>481</v>
      </c>
      <c r="S108" s="7" t="s">
        <v>481</v>
      </c>
      <c r="T108" s="7" t="s">
        <v>91</v>
      </c>
      <c r="U108" s="592" t="s">
        <v>88</v>
      </c>
      <c r="V108" s="593"/>
      <c r="W108" s="593"/>
      <c r="X108" s="593"/>
      <c r="Y108" s="7"/>
    </row>
    <row r="109" spans="2:25" ht="15.95" customHeight="1" x14ac:dyDescent="0.15">
      <c r="B109" s="608"/>
      <c r="C109" s="604" t="s">
        <v>110</v>
      </c>
      <c r="D109" s="605"/>
      <c r="E109" s="159">
        <v>1</v>
      </c>
      <c r="F109" s="160">
        <v>198.89999389648438</v>
      </c>
      <c r="G109" s="7" t="s">
        <v>55</v>
      </c>
      <c r="H109" s="7" t="s">
        <v>57</v>
      </c>
      <c r="I109" s="7" t="s">
        <v>52</v>
      </c>
      <c r="J109" s="592" t="s">
        <v>50</v>
      </c>
      <c r="K109" s="592"/>
      <c r="L109" s="592"/>
      <c r="M109" s="7" t="s">
        <v>81</v>
      </c>
      <c r="N109" s="7" t="s">
        <v>480</v>
      </c>
      <c r="O109" s="7" t="s">
        <v>53</v>
      </c>
      <c r="P109" s="7"/>
      <c r="Q109" s="7" t="s">
        <v>90</v>
      </c>
      <c r="R109" s="7" t="s">
        <v>481</v>
      </c>
      <c r="S109" s="7" t="s">
        <v>481</v>
      </c>
      <c r="T109" s="7" t="s">
        <v>91</v>
      </c>
      <c r="U109" s="592" t="s">
        <v>88</v>
      </c>
      <c r="V109" s="593"/>
      <c r="W109" s="593"/>
      <c r="X109" s="593"/>
      <c r="Y109" s="7"/>
    </row>
    <row r="110" spans="2:25" ht="15.95" customHeight="1" x14ac:dyDescent="0.15">
      <c r="B110" s="608"/>
      <c r="C110" s="604" t="s">
        <v>110</v>
      </c>
      <c r="D110" s="605"/>
      <c r="E110" s="159">
        <v>2</v>
      </c>
      <c r="F110" s="160">
        <v>209.30000305175781</v>
      </c>
      <c r="G110" s="7" t="s">
        <v>55</v>
      </c>
      <c r="H110" s="7" t="s">
        <v>61</v>
      </c>
      <c r="I110" s="7" t="s">
        <v>52</v>
      </c>
      <c r="J110" s="592" t="s">
        <v>50</v>
      </c>
      <c r="K110" s="592"/>
      <c r="L110" s="592"/>
      <c r="M110" s="7" t="s">
        <v>81</v>
      </c>
      <c r="N110" s="7" t="s">
        <v>480</v>
      </c>
      <c r="O110" s="7" t="s">
        <v>53</v>
      </c>
      <c r="P110" s="7"/>
      <c r="Q110" s="7" t="s">
        <v>90</v>
      </c>
      <c r="R110" s="7" t="s">
        <v>481</v>
      </c>
      <c r="S110" s="7" t="s">
        <v>481</v>
      </c>
      <c r="T110" s="7" t="s">
        <v>91</v>
      </c>
      <c r="U110" s="592" t="s">
        <v>88</v>
      </c>
      <c r="V110" s="593"/>
      <c r="W110" s="593"/>
      <c r="X110" s="593"/>
      <c r="Y110" s="7"/>
    </row>
    <row r="111" spans="2:25" ht="15.95" customHeight="1" x14ac:dyDescent="0.15">
      <c r="B111" s="608"/>
      <c r="C111" s="604" t="s">
        <v>82</v>
      </c>
      <c r="D111" s="605"/>
      <c r="E111" s="159">
        <v>1</v>
      </c>
      <c r="F111" s="160">
        <v>209.30000305175781</v>
      </c>
      <c r="G111" s="7" t="s">
        <v>55</v>
      </c>
      <c r="H111" s="7" t="s">
        <v>83</v>
      </c>
      <c r="I111" s="7" t="s">
        <v>52</v>
      </c>
      <c r="J111" s="592" t="s">
        <v>47</v>
      </c>
      <c r="K111" s="592"/>
      <c r="L111" s="592"/>
      <c r="M111" s="7" t="s">
        <v>492</v>
      </c>
      <c r="N111" s="7" t="s">
        <v>492</v>
      </c>
      <c r="O111" s="7" t="s">
        <v>54</v>
      </c>
      <c r="P111" s="7"/>
      <c r="Q111" s="7" t="s">
        <v>54</v>
      </c>
      <c r="R111" s="7" t="s">
        <v>481</v>
      </c>
      <c r="S111" s="7" t="s">
        <v>486</v>
      </c>
      <c r="T111" s="7" t="s">
        <v>62</v>
      </c>
      <c r="U111" s="592" t="s">
        <v>80</v>
      </c>
      <c r="V111" s="593"/>
      <c r="W111" s="593"/>
      <c r="X111" s="593"/>
      <c r="Y111" s="7" t="s">
        <v>487</v>
      </c>
    </row>
    <row r="112" spans="2:25" ht="15.95" customHeight="1" x14ac:dyDescent="0.15">
      <c r="B112" s="608"/>
      <c r="C112" s="604" t="s">
        <v>82</v>
      </c>
      <c r="D112" s="605"/>
      <c r="E112" s="159">
        <v>2</v>
      </c>
      <c r="F112" s="160">
        <v>209.69999694824219</v>
      </c>
      <c r="G112" s="7" t="s">
        <v>55</v>
      </c>
      <c r="H112" s="7" t="s">
        <v>83</v>
      </c>
      <c r="I112" s="7" t="s">
        <v>52</v>
      </c>
      <c r="J112" s="592" t="s">
        <v>50</v>
      </c>
      <c r="K112" s="592"/>
      <c r="L112" s="592"/>
      <c r="M112" s="7" t="s">
        <v>81</v>
      </c>
      <c r="N112" s="7" t="s">
        <v>480</v>
      </c>
      <c r="O112" s="7" t="s">
        <v>54</v>
      </c>
      <c r="P112" s="7"/>
      <c r="Q112" s="7" t="s">
        <v>90</v>
      </c>
      <c r="R112" s="7" t="s">
        <v>481</v>
      </c>
      <c r="S112" s="7" t="s">
        <v>481</v>
      </c>
      <c r="T112" s="7" t="s">
        <v>91</v>
      </c>
      <c r="U112" s="592" t="s">
        <v>88</v>
      </c>
      <c r="V112" s="593"/>
      <c r="W112" s="593"/>
      <c r="X112" s="593"/>
      <c r="Y112" s="7"/>
    </row>
    <row r="113" spans="2:25" ht="15.95" customHeight="1" x14ac:dyDescent="0.15">
      <c r="B113" s="608"/>
      <c r="C113" s="604" t="s">
        <v>82</v>
      </c>
      <c r="D113" s="605"/>
      <c r="E113" s="159">
        <v>3</v>
      </c>
      <c r="F113" s="160">
        <v>211.60000610351563</v>
      </c>
      <c r="G113" s="7" t="s">
        <v>55</v>
      </c>
      <c r="H113" s="7" t="s">
        <v>56</v>
      </c>
      <c r="I113" s="7" t="s">
        <v>52</v>
      </c>
      <c r="J113" s="592" t="s">
        <v>50</v>
      </c>
      <c r="K113" s="592"/>
      <c r="L113" s="592"/>
      <c r="M113" s="7" t="s">
        <v>81</v>
      </c>
      <c r="N113" s="7" t="s">
        <v>480</v>
      </c>
      <c r="O113" s="7" t="s">
        <v>53</v>
      </c>
      <c r="P113" s="7"/>
      <c r="Q113" s="7" t="s">
        <v>90</v>
      </c>
      <c r="R113" s="7" t="s">
        <v>481</v>
      </c>
      <c r="S113" s="7" t="s">
        <v>481</v>
      </c>
      <c r="T113" s="7" t="s">
        <v>91</v>
      </c>
      <c r="U113" s="592" t="s">
        <v>88</v>
      </c>
      <c r="V113" s="593"/>
      <c r="W113" s="593"/>
      <c r="X113" s="593"/>
      <c r="Y113" s="7"/>
    </row>
    <row r="114" spans="2:25" ht="15.95" customHeight="1" x14ac:dyDescent="0.15">
      <c r="B114" s="608"/>
      <c r="C114" s="604" t="s">
        <v>82</v>
      </c>
      <c r="D114" s="605"/>
      <c r="E114" s="159">
        <v>4</v>
      </c>
      <c r="F114" s="160">
        <v>209.30000305175781</v>
      </c>
      <c r="G114" s="7" t="s">
        <v>55</v>
      </c>
      <c r="H114" s="7" t="s">
        <v>57</v>
      </c>
      <c r="I114" s="7" t="s">
        <v>52</v>
      </c>
      <c r="J114" s="592" t="s">
        <v>50</v>
      </c>
      <c r="K114" s="592"/>
      <c r="L114" s="592"/>
      <c r="M114" s="7" t="s">
        <v>81</v>
      </c>
      <c r="N114" s="7" t="s">
        <v>480</v>
      </c>
      <c r="O114" s="7" t="s">
        <v>53</v>
      </c>
      <c r="P114" s="7"/>
      <c r="Q114" s="7" t="s">
        <v>90</v>
      </c>
      <c r="R114" s="7" t="s">
        <v>481</v>
      </c>
      <c r="S114" s="7" t="s">
        <v>481</v>
      </c>
      <c r="T114" s="7" t="s">
        <v>91</v>
      </c>
      <c r="U114" s="592" t="s">
        <v>88</v>
      </c>
      <c r="V114" s="593"/>
      <c r="W114" s="593"/>
      <c r="X114" s="593"/>
      <c r="Y114" s="7"/>
    </row>
    <row r="115" spans="2:25" ht="15.95" customHeight="1" x14ac:dyDescent="0.15">
      <c r="B115" s="608"/>
      <c r="C115" s="604" t="s">
        <v>82</v>
      </c>
      <c r="D115" s="605"/>
      <c r="E115" s="159">
        <v>5</v>
      </c>
      <c r="F115" s="160">
        <v>215.10000610351563</v>
      </c>
      <c r="G115" s="7" t="s">
        <v>55</v>
      </c>
      <c r="H115" s="7" t="s">
        <v>57</v>
      </c>
      <c r="I115" s="7" t="s">
        <v>52</v>
      </c>
      <c r="J115" s="592" t="s">
        <v>50</v>
      </c>
      <c r="K115" s="592"/>
      <c r="L115" s="592"/>
      <c r="M115" s="7" t="s">
        <v>81</v>
      </c>
      <c r="N115" s="7" t="s">
        <v>480</v>
      </c>
      <c r="O115" s="7" t="s">
        <v>53</v>
      </c>
      <c r="P115" s="7"/>
      <c r="Q115" s="7" t="s">
        <v>90</v>
      </c>
      <c r="R115" s="7" t="s">
        <v>481</v>
      </c>
      <c r="S115" s="7" t="s">
        <v>481</v>
      </c>
      <c r="T115" s="7" t="s">
        <v>91</v>
      </c>
      <c r="U115" s="592" t="s">
        <v>88</v>
      </c>
      <c r="V115" s="593"/>
      <c r="W115" s="593"/>
      <c r="X115" s="593"/>
      <c r="Y115" s="7"/>
    </row>
    <row r="116" spans="2:25" ht="15.95" customHeight="1" x14ac:dyDescent="0.15">
      <c r="B116" s="608"/>
      <c r="C116" s="604" t="s">
        <v>82</v>
      </c>
      <c r="D116" s="605"/>
      <c r="E116" s="159">
        <v>6</v>
      </c>
      <c r="F116" s="160">
        <v>211.39999389648438</v>
      </c>
      <c r="G116" s="7" t="s">
        <v>55</v>
      </c>
      <c r="H116" s="7" t="s">
        <v>61</v>
      </c>
      <c r="I116" s="7" t="s">
        <v>52</v>
      </c>
      <c r="J116" s="592" t="s">
        <v>50</v>
      </c>
      <c r="K116" s="592"/>
      <c r="L116" s="592"/>
      <c r="M116" s="7" t="s">
        <v>81</v>
      </c>
      <c r="N116" s="7" t="s">
        <v>480</v>
      </c>
      <c r="O116" s="7" t="s">
        <v>53</v>
      </c>
      <c r="P116" s="7"/>
      <c r="Q116" s="7" t="s">
        <v>90</v>
      </c>
      <c r="R116" s="7" t="s">
        <v>481</v>
      </c>
      <c r="S116" s="7" t="s">
        <v>481</v>
      </c>
      <c r="T116" s="7" t="s">
        <v>91</v>
      </c>
      <c r="U116" s="592" t="s">
        <v>88</v>
      </c>
      <c r="V116" s="593"/>
      <c r="W116" s="593"/>
      <c r="X116" s="593"/>
      <c r="Y116" s="7"/>
    </row>
    <row r="117" spans="2:25" ht="15.95" customHeight="1" x14ac:dyDescent="0.15">
      <c r="B117" s="608"/>
      <c r="C117" s="604" t="s">
        <v>82</v>
      </c>
      <c r="D117" s="605"/>
      <c r="E117" s="159">
        <v>7</v>
      </c>
      <c r="F117" s="160">
        <v>219.69999694824219</v>
      </c>
      <c r="G117" s="7" t="s">
        <v>55</v>
      </c>
      <c r="H117" s="7" t="s">
        <v>61</v>
      </c>
      <c r="I117" s="7" t="s">
        <v>52</v>
      </c>
      <c r="J117" s="592" t="s">
        <v>50</v>
      </c>
      <c r="K117" s="592"/>
      <c r="L117" s="592"/>
      <c r="M117" s="7" t="s">
        <v>81</v>
      </c>
      <c r="N117" s="7" t="s">
        <v>480</v>
      </c>
      <c r="O117" s="7" t="s">
        <v>53</v>
      </c>
      <c r="P117" s="7"/>
      <c r="Q117" s="7" t="s">
        <v>90</v>
      </c>
      <c r="R117" s="7" t="s">
        <v>481</v>
      </c>
      <c r="S117" s="7" t="s">
        <v>481</v>
      </c>
      <c r="T117" s="7" t="s">
        <v>91</v>
      </c>
      <c r="U117" s="592" t="s">
        <v>88</v>
      </c>
      <c r="V117" s="593"/>
      <c r="W117" s="593"/>
      <c r="X117" s="593"/>
      <c r="Y117" s="7"/>
    </row>
    <row r="118" spans="2:25" ht="15.95" customHeight="1" x14ac:dyDescent="0.15">
      <c r="B118" s="608"/>
      <c r="C118" s="604" t="s">
        <v>82</v>
      </c>
      <c r="D118" s="605"/>
      <c r="E118" s="159">
        <v>8</v>
      </c>
      <c r="F118" s="160">
        <v>213.80000305175781</v>
      </c>
      <c r="G118" s="7" t="s">
        <v>93</v>
      </c>
      <c r="H118" s="7" t="s">
        <v>94</v>
      </c>
      <c r="I118" s="7" t="s">
        <v>775</v>
      </c>
      <c r="J118" s="339" t="s">
        <v>776</v>
      </c>
      <c r="K118" s="606"/>
      <c r="L118" s="319"/>
      <c r="M118" s="7" t="s">
        <v>489</v>
      </c>
      <c r="N118" s="7" t="s">
        <v>489</v>
      </c>
      <c r="O118" s="7" t="s">
        <v>54</v>
      </c>
      <c r="P118" s="7"/>
      <c r="Q118" s="7"/>
      <c r="R118" s="7" t="s">
        <v>481</v>
      </c>
      <c r="S118" s="7" t="s">
        <v>17</v>
      </c>
      <c r="T118" s="7" t="s">
        <v>62</v>
      </c>
      <c r="U118" s="592" t="s">
        <v>80</v>
      </c>
      <c r="V118" s="593"/>
      <c r="W118" s="593"/>
      <c r="X118" s="593"/>
      <c r="Y118" s="7"/>
    </row>
    <row r="119" spans="2:25" ht="15.95" customHeight="1" x14ac:dyDescent="0.15">
      <c r="B119" s="608"/>
      <c r="C119" s="604" t="s">
        <v>82</v>
      </c>
      <c r="D119" s="605"/>
      <c r="E119" s="159">
        <v>9</v>
      </c>
      <c r="F119" s="160">
        <v>213.80000305175781</v>
      </c>
      <c r="G119" s="7" t="s">
        <v>93</v>
      </c>
      <c r="H119" s="7" t="s">
        <v>94</v>
      </c>
      <c r="I119" s="7" t="s">
        <v>775</v>
      </c>
      <c r="J119" s="339" t="s">
        <v>776</v>
      </c>
      <c r="K119" s="606"/>
      <c r="L119" s="319"/>
      <c r="M119" s="7" t="s">
        <v>490</v>
      </c>
      <c r="N119" s="7" t="s">
        <v>490</v>
      </c>
      <c r="O119" s="7" t="s">
        <v>54</v>
      </c>
      <c r="P119" s="7"/>
      <c r="Q119" s="7"/>
      <c r="R119" s="7" t="s">
        <v>481</v>
      </c>
      <c r="S119" s="7" t="s">
        <v>17</v>
      </c>
      <c r="T119" s="7" t="s">
        <v>62</v>
      </c>
      <c r="U119" s="592" t="s">
        <v>80</v>
      </c>
      <c r="V119" s="593"/>
      <c r="W119" s="593"/>
      <c r="X119" s="593"/>
      <c r="Y119" s="7"/>
    </row>
    <row r="120" spans="2:25" ht="15.95" customHeight="1" x14ac:dyDescent="0.15">
      <c r="B120" s="608"/>
      <c r="C120" s="604" t="s">
        <v>75</v>
      </c>
      <c r="D120" s="605"/>
      <c r="E120" s="159">
        <v>1</v>
      </c>
      <c r="F120" s="160">
        <v>219.69999694824219</v>
      </c>
      <c r="G120" s="7" t="s">
        <v>55</v>
      </c>
      <c r="H120" s="7" t="s">
        <v>61</v>
      </c>
      <c r="I120" s="7" t="s">
        <v>52</v>
      </c>
      <c r="J120" s="592" t="s">
        <v>47</v>
      </c>
      <c r="K120" s="592"/>
      <c r="L120" s="592"/>
      <c r="M120" s="7" t="s">
        <v>496</v>
      </c>
      <c r="N120" s="7" t="s">
        <v>496</v>
      </c>
      <c r="O120" s="7" t="s">
        <v>54</v>
      </c>
      <c r="P120" s="7"/>
      <c r="Q120" s="7" t="s">
        <v>54</v>
      </c>
      <c r="R120" s="7" t="s">
        <v>481</v>
      </c>
      <c r="S120" s="7" t="s">
        <v>486</v>
      </c>
      <c r="T120" s="7" t="s">
        <v>62</v>
      </c>
      <c r="U120" s="592" t="s">
        <v>80</v>
      </c>
      <c r="V120" s="593"/>
      <c r="W120" s="593"/>
      <c r="X120" s="593"/>
      <c r="Y120" s="7" t="s">
        <v>487</v>
      </c>
    </row>
    <row r="121" spans="2:25" ht="15.95" customHeight="1" x14ac:dyDescent="0.15">
      <c r="B121" s="608"/>
      <c r="C121" s="604" t="s">
        <v>75</v>
      </c>
      <c r="D121" s="605"/>
      <c r="E121" s="159">
        <v>2</v>
      </c>
      <c r="F121" s="160">
        <v>219.69999694824219</v>
      </c>
      <c r="G121" s="7" t="s">
        <v>55</v>
      </c>
      <c r="H121" s="7" t="s">
        <v>72</v>
      </c>
      <c r="I121" s="7" t="s">
        <v>52</v>
      </c>
      <c r="J121" s="592" t="s">
        <v>47</v>
      </c>
      <c r="K121" s="592"/>
      <c r="L121" s="592"/>
      <c r="M121" s="7" t="s">
        <v>497</v>
      </c>
      <c r="N121" s="7" t="s">
        <v>497</v>
      </c>
      <c r="O121" s="7" t="s">
        <v>54</v>
      </c>
      <c r="P121" s="7"/>
      <c r="Q121" s="7" t="s">
        <v>53</v>
      </c>
      <c r="R121" s="7" t="s">
        <v>481</v>
      </c>
      <c r="S121" s="7" t="s">
        <v>483</v>
      </c>
      <c r="T121" s="7" t="s">
        <v>62</v>
      </c>
      <c r="U121" s="592" t="s">
        <v>80</v>
      </c>
      <c r="V121" s="593"/>
      <c r="W121" s="593"/>
      <c r="X121" s="593"/>
      <c r="Y121" s="7" t="s">
        <v>484</v>
      </c>
    </row>
    <row r="122" spans="2:25" ht="15.95" customHeight="1" x14ac:dyDescent="0.15">
      <c r="B122" s="608"/>
      <c r="C122" s="604" t="s">
        <v>111</v>
      </c>
      <c r="D122" s="605"/>
      <c r="E122" s="159">
        <v>1</v>
      </c>
      <c r="F122" s="160">
        <v>230</v>
      </c>
      <c r="G122" s="7" t="s">
        <v>55</v>
      </c>
      <c r="H122" s="7" t="s">
        <v>56</v>
      </c>
      <c r="I122" s="7" t="s">
        <v>52</v>
      </c>
      <c r="J122" s="592" t="s">
        <v>50</v>
      </c>
      <c r="K122" s="592"/>
      <c r="L122" s="592"/>
      <c r="M122" s="7" t="s">
        <v>81</v>
      </c>
      <c r="N122" s="7" t="s">
        <v>480</v>
      </c>
      <c r="O122" s="7" t="s">
        <v>53</v>
      </c>
      <c r="P122" s="7"/>
      <c r="Q122" s="7" t="s">
        <v>90</v>
      </c>
      <c r="R122" s="7" t="s">
        <v>481</v>
      </c>
      <c r="S122" s="7" t="s">
        <v>481</v>
      </c>
      <c r="T122" s="7" t="s">
        <v>91</v>
      </c>
      <c r="U122" s="592" t="s">
        <v>88</v>
      </c>
      <c r="V122" s="593"/>
      <c r="W122" s="593"/>
      <c r="X122" s="593"/>
      <c r="Y122" s="7"/>
    </row>
    <row r="123" spans="2:25" ht="15.95" customHeight="1" x14ac:dyDescent="0.15">
      <c r="B123" s="608"/>
      <c r="C123" s="604" t="s">
        <v>111</v>
      </c>
      <c r="D123" s="605"/>
      <c r="E123" s="159">
        <v>2</v>
      </c>
      <c r="F123" s="160">
        <v>230</v>
      </c>
      <c r="G123" s="7" t="s">
        <v>55</v>
      </c>
      <c r="H123" s="7" t="s">
        <v>57</v>
      </c>
      <c r="I123" s="7" t="s">
        <v>52</v>
      </c>
      <c r="J123" s="592" t="s">
        <v>50</v>
      </c>
      <c r="K123" s="592"/>
      <c r="L123" s="592"/>
      <c r="M123" s="7" t="s">
        <v>81</v>
      </c>
      <c r="N123" s="7" t="s">
        <v>480</v>
      </c>
      <c r="O123" s="7" t="s">
        <v>53</v>
      </c>
      <c r="P123" s="7"/>
      <c r="Q123" s="7" t="s">
        <v>90</v>
      </c>
      <c r="R123" s="7" t="s">
        <v>481</v>
      </c>
      <c r="S123" s="7" t="s">
        <v>481</v>
      </c>
      <c r="T123" s="7" t="s">
        <v>91</v>
      </c>
      <c r="U123" s="592" t="s">
        <v>88</v>
      </c>
      <c r="V123" s="593"/>
      <c r="W123" s="593"/>
      <c r="X123" s="593"/>
      <c r="Y123" s="7"/>
    </row>
    <row r="124" spans="2:25" ht="15.95" customHeight="1" x14ac:dyDescent="0.15">
      <c r="B124" s="608"/>
      <c r="C124" s="604" t="s">
        <v>111</v>
      </c>
      <c r="D124" s="605"/>
      <c r="E124" s="159">
        <v>3</v>
      </c>
      <c r="F124" s="160">
        <v>240.39999389648438</v>
      </c>
      <c r="G124" s="7" t="s">
        <v>55</v>
      </c>
      <c r="H124" s="7" t="s">
        <v>56</v>
      </c>
      <c r="I124" s="7" t="s">
        <v>52</v>
      </c>
      <c r="J124" s="592" t="s">
        <v>50</v>
      </c>
      <c r="K124" s="592"/>
      <c r="L124" s="592"/>
      <c r="M124" s="7" t="s">
        <v>81</v>
      </c>
      <c r="N124" s="7" t="s">
        <v>480</v>
      </c>
      <c r="O124" s="7" t="s">
        <v>53</v>
      </c>
      <c r="P124" s="7"/>
      <c r="Q124" s="7" t="s">
        <v>90</v>
      </c>
      <c r="R124" s="7" t="s">
        <v>481</v>
      </c>
      <c r="S124" s="7" t="s">
        <v>481</v>
      </c>
      <c r="T124" s="7" t="s">
        <v>91</v>
      </c>
      <c r="U124" s="592" t="s">
        <v>88</v>
      </c>
      <c r="V124" s="593"/>
      <c r="W124" s="593"/>
      <c r="X124" s="593"/>
      <c r="Y124" s="7"/>
    </row>
    <row r="125" spans="2:25" ht="15.95" customHeight="1" x14ac:dyDescent="0.15">
      <c r="B125" s="608"/>
      <c r="C125" s="604" t="s">
        <v>111</v>
      </c>
      <c r="D125" s="605"/>
      <c r="E125" s="159">
        <v>4</v>
      </c>
      <c r="F125" s="160">
        <v>240.39999389648438</v>
      </c>
      <c r="G125" s="7" t="s">
        <v>55</v>
      </c>
      <c r="H125" s="7" t="s">
        <v>61</v>
      </c>
      <c r="I125" s="7" t="s">
        <v>52</v>
      </c>
      <c r="J125" s="592" t="s">
        <v>50</v>
      </c>
      <c r="K125" s="592"/>
      <c r="L125" s="592"/>
      <c r="M125" s="7" t="s">
        <v>81</v>
      </c>
      <c r="N125" s="7" t="s">
        <v>480</v>
      </c>
      <c r="O125" s="7" t="s">
        <v>53</v>
      </c>
      <c r="P125" s="7"/>
      <c r="Q125" s="7" t="s">
        <v>90</v>
      </c>
      <c r="R125" s="7" t="s">
        <v>481</v>
      </c>
      <c r="S125" s="7" t="s">
        <v>481</v>
      </c>
      <c r="T125" s="7" t="s">
        <v>91</v>
      </c>
      <c r="U125" s="592" t="s">
        <v>88</v>
      </c>
      <c r="V125" s="593"/>
      <c r="W125" s="593"/>
      <c r="X125" s="593"/>
      <c r="Y125" s="7"/>
    </row>
    <row r="126" spans="2:25" ht="15.95" customHeight="1" x14ac:dyDescent="0.15">
      <c r="B126" s="608"/>
      <c r="C126" s="604" t="s">
        <v>76</v>
      </c>
      <c r="D126" s="605"/>
      <c r="E126" s="159">
        <v>1</v>
      </c>
      <c r="F126" s="160">
        <v>240.39999389648438</v>
      </c>
      <c r="G126" s="7" t="s">
        <v>55</v>
      </c>
      <c r="H126" s="7" t="s">
        <v>57</v>
      </c>
      <c r="I126" s="7" t="s">
        <v>52</v>
      </c>
      <c r="J126" s="592" t="s">
        <v>47</v>
      </c>
      <c r="K126" s="592"/>
      <c r="L126" s="592"/>
      <c r="M126" s="7" t="s">
        <v>498</v>
      </c>
      <c r="N126" s="7" t="s">
        <v>498</v>
      </c>
      <c r="O126" s="7" t="s">
        <v>54</v>
      </c>
      <c r="P126" s="7"/>
      <c r="Q126" s="7" t="s">
        <v>54</v>
      </c>
      <c r="R126" s="7" t="s">
        <v>481</v>
      </c>
      <c r="S126" s="7" t="s">
        <v>486</v>
      </c>
      <c r="T126" s="7" t="s">
        <v>62</v>
      </c>
      <c r="U126" s="592" t="s">
        <v>80</v>
      </c>
      <c r="V126" s="593"/>
      <c r="W126" s="593"/>
      <c r="X126" s="593"/>
      <c r="Y126" s="7" t="s">
        <v>487</v>
      </c>
    </row>
    <row r="127" spans="2:25" ht="15.95" customHeight="1" x14ac:dyDescent="0.15">
      <c r="B127" s="608"/>
      <c r="C127" s="604" t="s">
        <v>76</v>
      </c>
      <c r="D127" s="605"/>
      <c r="E127" s="159">
        <v>2</v>
      </c>
      <c r="F127" s="160">
        <v>240.39999389648438</v>
      </c>
      <c r="G127" s="7" t="s">
        <v>55</v>
      </c>
      <c r="H127" s="7" t="s">
        <v>57</v>
      </c>
      <c r="I127" s="7" t="s">
        <v>52</v>
      </c>
      <c r="J127" s="592" t="s">
        <v>50</v>
      </c>
      <c r="K127" s="592"/>
      <c r="L127" s="592"/>
      <c r="M127" s="7" t="s">
        <v>81</v>
      </c>
      <c r="N127" s="7" t="s">
        <v>480</v>
      </c>
      <c r="O127" s="7" t="s">
        <v>53</v>
      </c>
      <c r="P127" s="7"/>
      <c r="Q127" s="7" t="s">
        <v>90</v>
      </c>
      <c r="R127" s="7" t="s">
        <v>481</v>
      </c>
      <c r="S127" s="7" t="s">
        <v>481</v>
      </c>
      <c r="T127" s="7" t="s">
        <v>91</v>
      </c>
      <c r="U127" s="592" t="s">
        <v>88</v>
      </c>
      <c r="V127" s="593"/>
      <c r="W127" s="593"/>
      <c r="X127" s="593"/>
      <c r="Y127" s="7"/>
    </row>
    <row r="128" spans="2:25" ht="15.95" customHeight="1" x14ac:dyDescent="0.15">
      <c r="B128" s="609"/>
      <c r="C128" s="604" t="s">
        <v>76</v>
      </c>
      <c r="D128" s="605"/>
      <c r="E128" s="159">
        <v>3</v>
      </c>
      <c r="F128" s="160">
        <v>245.10000610351563</v>
      </c>
      <c r="G128" s="7" t="s">
        <v>55</v>
      </c>
      <c r="H128" s="7" t="s">
        <v>57</v>
      </c>
      <c r="I128" s="7" t="s">
        <v>52</v>
      </c>
      <c r="J128" s="592" t="s">
        <v>50</v>
      </c>
      <c r="K128" s="592"/>
      <c r="L128" s="592"/>
      <c r="M128" s="7" t="s">
        <v>81</v>
      </c>
      <c r="N128" s="7" t="s">
        <v>480</v>
      </c>
      <c r="O128" s="7" t="s">
        <v>53</v>
      </c>
      <c r="P128" s="7"/>
      <c r="Q128" s="7" t="s">
        <v>90</v>
      </c>
      <c r="R128" s="7" t="s">
        <v>481</v>
      </c>
      <c r="S128" s="7" t="s">
        <v>481</v>
      </c>
      <c r="T128" s="7" t="s">
        <v>91</v>
      </c>
      <c r="U128" s="592" t="s">
        <v>88</v>
      </c>
      <c r="V128" s="593"/>
      <c r="W128" s="593"/>
      <c r="X128" s="593"/>
      <c r="Y128" s="7"/>
    </row>
    <row r="129" spans="2:25" ht="15.95" customHeight="1" x14ac:dyDescent="0.15">
      <c r="B129" s="607" t="s">
        <v>494</v>
      </c>
      <c r="C129" s="604" t="s">
        <v>76</v>
      </c>
      <c r="D129" s="605"/>
      <c r="E129" s="159">
        <v>4</v>
      </c>
      <c r="F129" s="160">
        <v>250.80000305175781</v>
      </c>
      <c r="G129" s="7" t="s">
        <v>55</v>
      </c>
      <c r="H129" s="7" t="s">
        <v>56</v>
      </c>
      <c r="I129" s="7" t="s">
        <v>52</v>
      </c>
      <c r="J129" s="592" t="s">
        <v>50</v>
      </c>
      <c r="K129" s="592"/>
      <c r="L129" s="592"/>
      <c r="M129" s="7" t="s">
        <v>81</v>
      </c>
      <c r="N129" s="7" t="s">
        <v>480</v>
      </c>
      <c r="O129" s="7" t="s">
        <v>53</v>
      </c>
      <c r="P129" s="7"/>
      <c r="Q129" s="7" t="s">
        <v>90</v>
      </c>
      <c r="R129" s="7" t="s">
        <v>481</v>
      </c>
      <c r="S129" s="7" t="s">
        <v>481</v>
      </c>
      <c r="T129" s="7" t="s">
        <v>91</v>
      </c>
      <c r="U129" s="592" t="s">
        <v>88</v>
      </c>
      <c r="V129" s="593"/>
      <c r="W129" s="593"/>
      <c r="X129" s="593"/>
      <c r="Y129" s="7"/>
    </row>
    <row r="130" spans="2:25" ht="15.95" customHeight="1" x14ac:dyDescent="0.15">
      <c r="B130" s="608"/>
      <c r="C130" s="604" t="s">
        <v>76</v>
      </c>
      <c r="D130" s="605"/>
      <c r="E130" s="159">
        <v>5</v>
      </c>
      <c r="F130" s="160">
        <v>249.89999389648438</v>
      </c>
      <c r="G130" s="7" t="s">
        <v>55</v>
      </c>
      <c r="H130" s="7" t="s">
        <v>56</v>
      </c>
      <c r="I130" s="7" t="s">
        <v>52</v>
      </c>
      <c r="J130" s="592" t="s">
        <v>50</v>
      </c>
      <c r="K130" s="592"/>
      <c r="L130" s="592"/>
      <c r="M130" s="7" t="s">
        <v>81</v>
      </c>
      <c r="N130" s="7" t="s">
        <v>480</v>
      </c>
      <c r="O130" s="7" t="s">
        <v>53</v>
      </c>
      <c r="P130" s="7"/>
      <c r="Q130" s="7" t="s">
        <v>90</v>
      </c>
      <c r="R130" s="7" t="s">
        <v>481</v>
      </c>
      <c r="S130" s="7" t="s">
        <v>481</v>
      </c>
      <c r="T130" s="7" t="s">
        <v>91</v>
      </c>
      <c r="U130" s="592" t="s">
        <v>88</v>
      </c>
      <c r="V130" s="593"/>
      <c r="W130" s="593"/>
      <c r="X130" s="593"/>
      <c r="Y130" s="7"/>
    </row>
    <row r="131" spans="2:25" ht="15.95" customHeight="1" x14ac:dyDescent="0.15">
      <c r="B131" s="608"/>
      <c r="C131" s="604" t="s">
        <v>76</v>
      </c>
      <c r="D131" s="605"/>
      <c r="E131" s="159">
        <v>6</v>
      </c>
      <c r="F131" s="160">
        <v>249</v>
      </c>
      <c r="G131" s="7" t="s">
        <v>55</v>
      </c>
      <c r="H131" s="7" t="s">
        <v>57</v>
      </c>
      <c r="I131" s="7" t="s">
        <v>52</v>
      </c>
      <c r="J131" s="592" t="s">
        <v>50</v>
      </c>
      <c r="K131" s="592"/>
      <c r="L131" s="592"/>
      <c r="M131" s="7" t="s">
        <v>81</v>
      </c>
      <c r="N131" s="7" t="s">
        <v>480</v>
      </c>
      <c r="O131" s="7" t="s">
        <v>53</v>
      </c>
      <c r="P131" s="7"/>
      <c r="Q131" s="7" t="s">
        <v>90</v>
      </c>
      <c r="R131" s="7" t="s">
        <v>481</v>
      </c>
      <c r="S131" s="7" t="s">
        <v>481</v>
      </c>
      <c r="T131" s="7" t="s">
        <v>91</v>
      </c>
      <c r="U131" s="592" t="s">
        <v>88</v>
      </c>
      <c r="V131" s="593"/>
      <c r="W131" s="593"/>
      <c r="X131" s="593"/>
      <c r="Y131" s="7"/>
    </row>
    <row r="132" spans="2:25" ht="15.95" customHeight="1" x14ac:dyDescent="0.15">
      <c r="B132" s="608"/>
      <c r="C132" s="604" t="s">
        <v>76</v>
      </c>
      <c r="D132" s="605"/>
      <c r="E132" s="159">
        <v>7</v>
      </c>
      <c r="F132" s="160">
        <v>248.10000610351563</v>
      </c>
      <c r="G132" s="7" t="s">
        <v>55</v>
      </c>
      <c r="H132" s="7" t="s">
        <v>57</v>
      </c>
      <c r="I132" s="7" t="s">
        <v>52</v>
      </c>
      <c r="J132" s="592" t="s">
        <v>50</v>
      </c>
      <c r="K132" s="592"/>
      <c r="L132" s="592"/>
      <c r="M132" s="7" t="s">
        <v>81</v>
      </c>
      <c r="N132" s="7" t="s">
        <v>480</v>
      </c>
      <c r="O132" s="7" t="s">
        <v>53</v>
      </c>
      <c r="P132" s="7"/>
      <c r="Q132" s="7" t="s">
        <v>90</v>
      </c>
      <c r="R132" s="7" t="s">
        <v>481</v>
      </c>
      <c r="S132" s="7" t="s">
        <v>481</v>
      </c>
      <c r="T132" s="7" t="s">
        <v>91</v>
      </c>
      <c r="U132" s="592" t="s">
        <v>88</v>
      </c>
      <c r="V132" s="593"/>
      <c r="W132" s="593"/>
      <c r="X132" s="593"/>
      <c r="Y132" s="7"/>
    </row>
    <row r="133" spans="2:25" ht="15.95" customHeight="1" x14ac:dyDescent="0.15">
      <c r="B133" s="608"/>
      <c r="C133" s="604" t="s">
        <v>76</v>
      </c>
      <c r="D133" s="605"/>
      <c r="E133" s="159">
        <v>8</v>
      </c>
      <c r="F133" s="160">
        <v>250.30000305175781</v>
      </c>
      <c r="G133" s="7" t="s">
        <v>55</v>
      </c>
      <c r="H133" s="7" t="s">
        <v>85</v>
      </c>
      <c r="I133" s="7" t="s">
        <v>52</v>
      </c>
      <c r="J133" s="592" t="s">
        <v>50</v>
      </c>
      <c r="K133" s="592"/>
      <c r="L133" s="592"/>
      <c r="M133" s="7" t="s">
        <v>499</v>
      </c>
      <c r="N133" s="7" t="s">
        <v>499</v>
      </c>
      <c r="O133" s="7" t="s">
        <v>54</v>
      </c>
      <c r="P133" s="7"/>
      <c r="Q133" s="7" t="s">
        <v>54</v>
      </c>
      <c r="R133" s="7" t="s">
        <v>481</v>
      </c>
      <c r="S133" s="7" t="s">
        <v>486</v>
      </c>
      <c r="T133" s="7" t="s">
        <v>62</v>
      </c>
      <c r="U133" s="592" t="s">
        <v>80</v>
      </c>
      <c r="V133" s="593"/>
      <c r="W133" s="593"/>
      <c r="X133" s="593"/>
      <c r="Y133" s="7" t="s">
        <v>487</v>
      </c>
    </row>
    <row r="134" spans="2:25" ht="15.95" customHeight="1" x14ac:dyDescent="0.15">
      <c r="B134" s="608"/>
      <c r="C134" s="604" t="s">
        <v>112</v>
      </c>
      <c r="D134" s="605"/>
      <c r="E134" s="159">
        <v>1</v>
      </c>
      <c r="F134" s="160">
        <v>250.80000305175781</v>
      </c>
      <c r="G134" s="7" t="s">
        <v>55</v>
      </c>
      <c r="H134" s="7" t="s">
        <v>57</v>
      </c>
      <c r="I134" s="7" t="s">
        <v>52</v>
      </c>
      <c r="J134" s="592" t="s">
        <v>50</v>
      </c>
      <c r="K134" s="592"/>
      <c r="L134" s="592"/>
      <c r="M134" s="7" t="s">
        <v>81</v>
      </c>
      <c r="N134" s="7" t="s">
        <v>480</v>
      </c>
      <c r="O134" s="7" t="s">
        <v>53</v>
      </c>
      <c r="P134" s="7"/>
      <c r="Q134" s="7" t="s">
        <v>90</v>
      </c>
      <c r="R134" s="7" t="s">
        <v>481</v>
      </c>
      <c r="S134" s="7" t="s">
        <v>481</v>
      </c>
      <c r="T134" s="7" t="s">
        <v>91</v>
      </c>
      <c r="U134" s="592" t="s">
        <v>88</v>
      </c>
      <c r="V134" s="593"/>
      <c r="W134" s="593"/>
      <c r="X134" s="593"/>
      <c r="Y134" s="7"/>
    </row>
    <row r="135" spans="2:25" ht="15.95" customHeight="1" x14ac:dyDescent="0.15">
      <c r="B135" s="608"/>
      <c r="C135" s="604" t="s">
        <v>112</v>
      </c>
      <c r="D135" s="605"/>
      <c r="E135" s="159">
        <v>2</v>
      </c>
      <c r="F135" s="160">
        <v>250.80000305175781</v>
      </c>
      <c r="G135" s="7" t="s">
        <v>55</v>
      </c>
      <c r="H135" s="7" t="s">
        <v>61</v>
      </c>
      <c r="I135" s="7" t="s">
        <v>52</v>
      </c>
      <c r="J135" s="592" t="s">
        <v>50</v>
      </c>
      <c r="K135" s="592"/>
      <c r="L135" s="592"/>
      <c r="M135" s="7" t="s">
        <v>81</v>
      </c>
      <c r="N135" s="7" t="s">
        <v>480</v>
      </c>
      <c r="O135" s="7" t="s">
        <v>53</v>
      </c>
      <c r="P135" s="7"/>
      <c r="Q135" s="7" t="s">
        <v>90</v>
      </c>
      <c r="R135" s="7" t="s">
        <v>481</v>
      </c>
      <c r="S135" s="7" t="s">
        <v>481</v>
      </c>
      <c r="T135" s="7" t="s">
        <v>91</v>
      </c>
      <c r="U135" s="592" t="s">
        <v>88</v>
      </c>
      <c r="V135" s="593"/>
      <c r="W135" s="593"/>
      <c r="X135" s="593"/>
      <c r="Y135" s="7"/>
    </row>
    <row r="136" spans="2:25" ht="15.95" customHeight="1" x14ac:dyDescent="0.15">
      <c r="B136" s="608"/>
      <c r="C136" s="604" t="s">
        <v>112</v>
      </c>
      <c r="D136" s="605"/>
      <c r="E136" s="159">
        <v>3</v>
      </c>
      <c r="F136" s="160">
        <v>250.80000305175781</v>
      </c>
      <c r="G136" s="7" t="s">
        <v>55</v>
      </c>
      <c r="H136" s="7" t="s">
        <v>61</v>
      </c>
      <c r="I136" s="7" t="s">
        <v>52</v>
      </c>
      <c r="J136" s="592" t="s">
        <v>50</v>
      </c>
      <c r="K136" s="592"/>
      <c r="L136" s="592"/>
      <c r="M136" s="7" t="s">
        <v>81</v>
      </c>
      <c r="N136" s="7" t="s">
        <v>480</v>
      </c>
      <c r="O136" s="7" t="s">
        <v>53</v>
      </c>
      <c r="P136" s="7"/>
      <c r="Q136" s="7" t="s">
        <v>90</v>
      </c>
      <c r="R136" s="7" t="s">
        <v>481</v>
      </c>
      <c r="S136" s="7" t="s">
        <v>481</v>
      </c>
      <c r="T136" s="7" t="s">
        <v>91</v>
      </c>
      <c r="U136" s="592" t="s">
        <v>88</v>
      </c>
      <c r="V136" s="593"/>
      <c r="W136" s="593"/>
      <c r="X136" s="593"/>
      <c r="Y136" s="7"/>
    </row>
    <row r="137" spans="2:25" ht="15.95" customHeight="1" x14ac:dyDescent="0.15">
      <c r="B137" s="608"/>
      <c r="C137" s="604" t="s">
        <v>112</v>
      </c>
      <c r="D137" s="605"/>
      <c r="E137" s="159">
        <v>4</v>
      </c>
      <c r="F137" s="160">
        <v>261.20001220703125</v>
      </c>
      <c r="G137" s="7" t="s">
        <v>55</v>
      </c>
      <c r="H137" s="7" t="s">
        <v>83</v>
      </c>
      <c r="I137" s="7" t="s">
        <v>52</v>
      </c>
      <c r="J137" s="592" t="s">
        <v>50</v>
      </c>
      <c r="K137" s="592"/>
      <c r="L137" s="592"/>
      <c r="M137" s="7" t="s">
        <v>81</v>
      </c>
      <c r="N137" s="7" t="s">
        <v>480</v>
      </c>
      <c r="O137" s="7" t="s">
        <v>54</v>
      </c>
      <c r="P137" s="7"/>
      <c r="Q137" s="7" t="s">
        <v>90</v>
      </c>
      <c r="R137" s="7" t="s">
        <v>481</v>
      </c>
      <c r="S137" s="7" t="s">
        <v>481</v>
      </c>
      <c r="T137" s="7" t="s">
        <v>91</v>
      </c>
      <c r="U137" s="592" t="s">
        <v>88</v>
      </c>
      <c r="V137" s="593"/>
      <c r="W137" s="593"/>
      <c r="X137" s="593"/>
      <c r="Y137" s="7"/>
    </row>
    <row r="138" spans="2:25" ht="15.95" customHeight="1" x14ac:dyDescent="0.15">
      <c r="B138" s="608"/>
      <c r="C138" s="604" t="s">
        <v>112</v>
      </c>
      <c r="D138" s="605"/>
      <c r="E138" s="159">
        <v>5</v>
      </c>
      <c r="F138" s="160">
        <v>261.20001220703125</v>
      </c>
      <c r="G138" s="7" t="s">
        <v>55</v>
      </c>
      <c r="H138" s="7" t="s">
        <v>85</v>
      </c>
      <c r="I138" s="7" t="s">
        <v>52</v>
      </c>
      <c r="J138" s="592" t="s">
        <v>50</v>
      </c>
      <c r="K138" s="592"/>
      <c r="L138" s="592"/>
      <c r="M138" s="7" t="s">
        <v>81</v>
      </c>
      <c r="N138" s="7" t="s">
        <v>480</v>
      </c>
      <c r="O138" s="7" t="s">
        <v>54</v>
      </c>
      <c r="P138" s="7"/>
      <c r="Q138" s="7" t="s">
        <v>90</v>
      </c>
      <c r="R138" s="7" t="s">
        <v>481</v>
      </c>
      <c r="S138" s="7" t="s">
        <v>481</v>
      </c>
      <c r="T138" s="7" t="s">
        <v>91</v>
      </c>
      <c r="U138" s="592" t="s">
        <v>88</v>
      </c>
      <c r="V138" s="593"/>
      <c r="W138" s="593"/>
      <c r="X138" s="593"/>
      <c r="Y138" s="7"/>
    </row>
    <row r="139" spans="2:25" ht="15.95" customHeight="1" x14ac:dyDescent="0.15">
      <c r="B139" s="608"/>
      <c r="C139" s="604" t="s">
        <v>112</v>
      </c>
      <c r="D139" s="605"/>
      <c r="E139" s="159">
        <v>6</v>
      </c>
      <c r="F139" s="160">
        <v>258.5</v>
      </c>
      <c r="G139" s="7" t="s">
        <v>55</v>
      </c>
      <c r="H139" s="7" t="s">
        <v>57</v>
      </c>
      <c r="I139" s="7" t="s">
        <v>52</v>
      </c>
      <c r="J139" s="592" t="s">
        <v>48</v>
      </c>
      <c r="K139" s="592"/>
      <c r="L139" s="592"/>
      <c r="M139" s="7" t="s">
        <v>490</v>
      </c>
      <c r="N139" s="7" t="s">
        <v>65</v>
      </c>
      <c r="O139" s="7" t="s">
        <v>65</v>
      </c>
      <c r="P139" s="7"/>
      <c r="Q139" s="7" t="s">
        <v>53</v>
      </c>
      <c r="R139" s="7" t="s">
        <v>481</v>
      </c>
      <c r="S139" s="7" t="s">
        <v>483</v>
      </c>
      <c r="T139" s="7" t="s">
        <v>65</v>
      </c>
      <c r="U139" s="592" t="s">
        <v>65</v>
      </c>
      <c r="V139" s="593"/>
      <c r="W139" s="593"/>
      <c r="X139" s="593"/>
      <c r="Y139" s="7" t="s">
        <v>484</v>
      </c>
    </row>
    <row r="140" spans="2:25" ht="15.95" customHeight="1" x14ac:dyDescent="0.15">
      <c r="B140" s="608"/>
      <c r="C140" s="604" t="s">
        <v>275</v>
      </c>
      <c r="D140" s="605"/>
      <c r="E140" s="159">
        <v>1</v>
      </c>
      <c r="F140" s="160">
        <v>261.20001220703125</v>
      </c>
      <c r="G140" s="7" t="s">
        <v>55</v>
      </c>
      <c r="H140" s="7" t="s">
        <v>57</v>
      </c>
      <c r="I140" s="7" t="s">
        <v>52</v>
      </c>
      <c r="J140" s="592" t="s">
        <v>50</v>
      </c>
      <c r="K140" s="592"/>
      <c r="L140" s="592"/>
      <c r="M140" s="7" t="s">
        <v>81</v>
      </c>
      <c r="N140" s="7" t="s">
        <v>480</v>
      </c>
      <c r="O140" s="7" t="s">
        <v>53</v>
      </c>
      <c r="P140" s="7"/>
      <c r="Q140" s="7" t="s">
        <v>90</v>
      </c>
      <c r="R140" s="7" t="s">
        <v>481</v>
      </c>
      <c r="S140" s="7" t="s">
        <v>481</v>
      </c>
      <c r="T140" s="7" t="s">
        <v>91</v>
      </c>
      <c r="U140" s="592" t="s">
        <v>88</v>
      </c>
      <c r="V140" s="593"/>
      <c r="W140" s="593"/>
      <c r="X140" s="593"/>
      <c r="Y140" s="7"/>
    </row>
    <row r="141" spans="2:25" ht="15.95" customHeight="1" x14ac:dyDescent="0.15">
      <c r="B141" s="608"/>
      <c r="C141" s="604" t="s">
        <v>275</v>
      </c>
      <c r="D141" s="605"/>
      <c r="E141" s="159">
        <v>2</v>
      </c>
      <c r="F141" s="160">
        <v>270.10000610351563</v>
      </c>
      <c r="G141" s="7" t="s">
        <v>93</v>
      </c>
      <c r="H141" s="7" t="s">
        <v>94</v>
      </c>
      <c r="I141" s="7" t="s">
        <v>775</v>
      </c>
      <c r="J141" s="339" t="s">
        <v>776</v>
      </c>
      <c r="K141" s="606"/>
      <c r="L141" s="319"/>
      <c r="M141" s="7" t="s">
        <v>490</v>
      </c>
      <c r="N141" s="7" t="s">
        <v>490</v>
      </c>
      <c r="O141" s="7" t="s">
        <v>54</v>
      </c>
      <c r="P141" s="7"/>
      <c r="Q141" s="7"/>
      <c r="R141" s="7" t="s">
        <v>481</v>
      </c>
      <c r="S141" s="7" t="s">
        <v>17</v>
      </c>
      <c r="T141" s="7" t="s">
        <v>62</v>
      </c>
      <c r="U141" s="592" t="s">
        <v>80</v>
      </c>
      <c r="V141" s="593"/>
      <c r="W141" s="593"/>
      <c r="X141" s="593"/>
      <c r="Y141" s="7"/>
    </row>
    <row r="142" spans="2:25" ht="15.95" customHeight="1" x14ac:dyDescent="0.15">
      <c r="B142" s="608"/>
      <c r="C142" s="604" t="s">
        <v>277</v>
      </c>
      <c r="D142" s="605"/>
      <c r="E142" s="159">
        <v>1</v>
      </c>
      <c r="F142" s="160">
        <v>271.60000610351563</v>
      </c>
      <c r="G142" s="7" t="s">
        <v>55</v>
      </c>
      <c r="H142" s="7" t="s">
        <v>101</v>
      </c>
      <c r="I142" s="7" t="s">
        <v>52</v>
      </c>
      <c r="J142" s="592" t="s">
        <v>50</v>
      </c>
      <c r="K142" s="592"/>
      <c r="L142" s="592"/>
      <c r="M142" s="7" t="s">
        <v>81</v>
      </c>
      <c r="N142" s="7" t="s">
        <v>480</v>
      </c>
      <c r="O142" s="7" t="s">
        <v>53</v>
      </c>
      <c r="P142" s="7"/>
      <c r="Q142" s="7" t="s">
        <v>90</v>
      </c>
      <c r="R142" s="7" t="s">
        <v>481</v>
      </c>
      <c r="S142" s="7" t="s">
        <v>481</v>
      </c>
      <c r="T142" s="7" t="s">
        <v>91</v>
      </c>
      <c r="U142" s="592" t="s">
        <v>88</v>
      </c>
      <c r="V142" s="593"/>
      <c r="W142" s="593"/>
      <c r="X142" s="593"/>
      <c r="Y142" s="7"/>
    </row>
    <row r="143" spans="2:25" ht="15.95" customHeight="1" x14ac:dyDescent="0.15">
      <c r="B143" s="608"/>
      <c r="C143" s="604" t="s">
        <v>277</v>
      </c>
      <c r="D143" s="605"/>
      <c r="E143" s="159">
        <v>2</v>
      </c>
      <c r="F143" s="160">
        <v>275</v>
      </c>
      <c r="G143" s="7" t="s">
        <v>55</v>
      </c>
      <c r="H143" s="7" t="s">
        <v>57</v>
      </c>
      <c r="I143" s="7" t="s">
        <v>52</v>
      </c>
      <c r="J143" s="592" t="s">
        <v>50</v>
      </c>
      <c r="K143" s="592"/>
      <c r="L143" s="592"/>
      <c r="M143" s="7" t="s">
        <v>81</v>
      </c>
      <c r="N143" s="7" t="s">
        <v>480</v>
      </c>
      <c r="O143" s="7" t="s">
        <v>53</v>
      </c>
      <c r="P143" s="7"/>
      <c r="Q143" s="7" t="s">
        <v>90</v>
      </c>
      <c r="R143" s="7" t="s">
        <v>481</v>
      </c>
      <c r="S143" s="7" t="s">
        <v>481</v>
      </c>
      <c r="T143" s="7" t="s">
        <v>91</v>
      </c>
      <c r="U143" s="592" t="s">
        <v>88</v>
      </c>
      <c r="V143" s="593"/>
      <c r="W143" s="593"/>
      <c r="X143" s="593"/>
      <c r="Y143" s="7"/>
    </row>
    <row r="144" spans="2:25" ht="15.95" customHeight="1" x14ac:dyDescent="0.15">
      <c r="B144" s="608"/>
      <c r="C144" s="604" t="s">
        <v>277</v>
      </c>
      <c r="D144" s="605"/>
      <c r="E144" s="159">
        <v>3</v>
      </c>
      <c r="F144" s="160">
        <v>276.29998779296875</v>
      </c>
      <c r="G144" s="7" t="s">
        <v>55</v>
      </c>
      <c r="H144" s="7" t="s">
        <v>57</v>
      </c>
      <c r="I144" s="7" t="s">
        <v>52</v>
      </c>
      <c r="J144" s="592" t="s">
        <v>50</v>
      </c>
      <c r="K144" s="592"/>
      <c r="L144" s="592"/>
      <c r="M144" s="7" t="s">
        <v>81</v>
      </c>
      <c r="N144" s="7" t="s">
        <v>480</v>
      </c>
      <c r="O144" s="7" t="s">
        <v>53</v>
      </c>
      <c r="P144" s="7"/>
      <c r="Q144" s="7" t="s">
        <v>90</v>
      </c>
      <c r="R144" s="7" t="s">
        <v>481</v>
      </c>
      <c r="S144" s="7" t="s">
        <v>481</v>
      </c>
      <c r="T144" s="7" t="s">
        <v>91</v>
      </c>
      <c r="U144" s="592" t="s">
        <v>88</v>
      </c>
      <c r="V144" s="593"/>
      <c r="W144" s="593"/>
      <c r="X144" s="593"/>
      <c r="Y144" s="7"/>
    </row>
    <row r="145" spans="2:25" ht="15.95" customHeight="1" x14ac:dyDescent="0.15">
      <c r="B145" s="608"/>
      <c r="C145" s="604" t="s">
        <v>277</v>
      </c>
      <c r="D145" s="605"/>
      <c r="E145" s="159">
        <v>4</v>
      </c>
      <c r="F145" s="160">
        <v>261.20001220703125</v>
      </c>
      <c r="G145" s="7" t="s">
        <v>55</v>
      </c>
      <c r="H145" s="7" t="s">
        <v>83</v>
      </c>
      <c r="I145" s="7" t="s">
        <v>52</v>
      </c>
      <c r="J145" s="592" t="s">
        <v>50</v>
      </c>
      <c r="K145" s="592"/>
      <c r="L145" s="592"/>
      <c r="M145" s="7" t="s">
        <v>81</v>
      </c>
      <c r="N145" s="7" t="s">
        <v>480</v>
      </c>
      <c r="O145" s="7" t="s">
        <v>54</v>
      </c>
      <c r="P145" s="7"/>
      <c r="Q145" s="7" t="s">
        <v>90</v>
      </c>
      <c r="R145" s="7" t="s">
        <v>481</v>
      </c>
      <c r="S145" s="7" t="s">
        <v>481</v>
      </c>
      <c r="T145" s="7" t="s">
        <v>91</v>
      </c>
      <c r="U145" s="592" t="s">
        <v>88</v>
      </c>
      <c r="V145" s="593"/>
      <c r="W145" s="593"/>
      <c r="X145" s="593"/>
      <c r="Y145" s="7"/>
    </row>
    <row r="146" spans="2:25" ht="15.95" customHeight="1" x14ac:dyDescent="0.15">
      <c r="B146" s="608"/>
      <c r="C146" s="604" t="s">
        <v>277</v>
      </c>
      <c r="D146" s="605"/>
      <c r="E146" s="159">
        <v>5</v>
      </c>
      <c r="F146" s="160">
        <v>282</v>
      </c>
      <c r="G146" s="7" t="s">
        <v>55</v>
      </c>
      <c r="H146" s="7" t="s">
        <v>85</v>
      </c>
      <c r="I146" s="7" t="s">
        <v>52</v>
      </c>
      <c r="J146" s="592" t="s">
        <v>50</v>
      </c>
      <c r="K146" s="592"/>
      <c r="L146" s="592"/>
      <c r="M146" s="7" t="s">
        <v>81</v>
      </c>
      <c r="N146" s="7" t="s">
        <v>480</v>
      </c>
      <c r="O146" s="7" t="s">
        <v>54</v>
      </c>
      <c r="P146" s="7"/>
      <c r="Q146" s="7" t="s">
        <v>90</v>
      </c>
      <c r="R146" s="7" t="s">
        <v>481</v>
      </c>
      <c r="S146" s="7" t="s">
        <v>481</v>
      </c>
      <c r="T146" s="7" t="s">
        <v>91</v>
      </c>
      <c r="U146" s="592" t="s">
        <v>88</v>
      </c>
      <c r="V146" s="593"/>
      <c r="W146" s="593"/>
      <c r="X146" s="593"/>
      <c r="Y146" s="7"/>
    </row>
    <row r="147" spans="2:25" ht="15.95" customHeight="1" x14ac:dyDescent="0.15">
      <c r="B147" s="608"/>
      <c r="C147" s="604" t="s">
        <v>113</v>
      </c>
      <c r="D147" s="605"/>
      <c r="E147" s="159">
        <v>1</v>
      </c>
      <c r="F147" s="160">
        <v>282</v>
      </c>
      <c r="G147" s="7" t="s">
        <v>55</v>
      </c>
      <c r="H147" s="7" t="s">
        <v>57</v>
      </c>
      <c r="I147" s="7" t="s">
        <v>52</v>
      </c>
      <c r="J147" s="592" t="s">
        <v>50</v>
      </c>
      <c r="K147" s="592"/>
      <c r="L147" s="592"/>
      <c r="M147" s="7" t="s">
        <v>81</v>
      </c>
      <c r="N147" s="7" t="s">
        <v>480</v>
      </c>
      <c r="O147" s="7" t="s">
        <v>53</v>
      </c>
      <c r="P147" s="7"/>
      <c r="Q147" s="7" t="s">
        <v>90</v>
      </c>
      <c r="R147" s="7" t="s">
        <v>481</v>
      </c>
      <c r="S147" s="7" t="s">
        <v>481</v>
      </c>
      <c r="T147" s="7" t="s">
        <v>91</v>
      </c>
      <c r="U147" s="592" t="s">
        <v>88</v>
      </c>
      <c r="V147" s="593"/>
      <c r="W147" s="593"/>
      <c r="X147" s="593"/>
      <c r="Y147" s="7"/>
    </row>
    <row r="148" spans="2:25" ht="15.95" customHeight="1" x14ac:dyDescent="0.15">
      <c r="B148" s="608"/>
      <c r="C148" s="604" t="s">
        <v>113</v>
      </c>
      <c r="D148" s="605"/>
      <c r="E148" s="159">
        <v>2</v>
      </c>
      <c r="F148" s="160">
        <v>282.70001220703125</v>
      </c>
      <c r="G148" s="7" t="s">
        <v>55</v>
      </c>
      <c r="H148" s="7" t="s">
        <v>57</v>
      </c>
      <c r="I148" s="7" t="s">
        <v>52</v>
      </c>
      <c r="J148" s="592" t="s">
        <v>50</v>
      </c>
      <c r="K148" s="592"/>
      <c r="L148" s="592"/>
      <c r="M148" s="7" t="s">
        <v>81</v>
      </c>
      <c r="N148" s="7" t="s">
        <v>480</v>
      </c>
      <c r="O148" s="7" t="s">
        <v>53</v>
      </c>
      <c r="P148" s="7"/>
      <c r="Q148" s="7" t="s">
        <v>90</v>
      </c>
      <c r="R148" s="7" t="s">
        <v>481</v>
      </c>
      <c r="S148" s="7" t="s">
        <v>481</v>
      </c>
      <c r="T148" s="7" t="s">
        <v>91</v>
      </c>
      <c r="U148" s="592" t="s">
        <v>88</v>
      </c>
      <c r="V148" s="593"/>
      <c r="W148" s="593"/>
      <c r="X148" s="593"/>
      <c r="Y148" s="7"/>
    </row>
    <row r="149" spans="2:25" ht="15.95" customHeight="1" x14ac:dyDescent="0.15">
      <c r="B149" s="608"/>
      <c r="C149" s="604" t="s">
        <v>113</v>
      </c>
      <c r="D149" s="605"/>
      <c r="E149" s="159">
        <v>3</v>
      </c>
      <c r="F149" s="160">
        <v>292.39999389648438</v>
      </c>
      <c r="G149" s="7" t="s">
        <v>55</v>
      </c>
      <c r="H149" s="7" t="s">
        <v>56</v>
      </c>
      <c r="I149" s="7" t="s">
        <v>52</v>
      </c>
      <c r="J149" s="592" t="s">
        <v>50</v>
      </c>
      <c r="K149" s="592"/>
      <c r="L149" s="592"/>
      <c r="M149" s="7" t="s">
        <v>500</v>
      </c>
      <c r="N149" s="7" t="s">
        <v>501</v>
      </c>
      <c r="O149" s="7" t="s">
        <v>53</v>
      </c>
      <c r="P149" s="7"/>
      <c r="Q149" s="7" t="s">
        <v>53</v>
      </c>
      <c r="R149" s="7" t="s">
        <v>481</v>
      </c>
      <c r="S149" s="7" t="s">
        <v>483</v>
      </c>
      <c r="T149" s="7" t="s">
        <v>63</v>
      </c>
      <c r="U149" s="592" t="s">
        <v>88</v>
      </c>
      <c r="V149" s="593"/>
      <c r="W149" s="593"/>
      <c r="X149" s="593"/>
      <c r="Y149" s="7" t="s">
        <v>484</v>
      </c>
    </row>
    <row r="150" spans="2:25" ht="15.95" customHeight="1" x14ac:dyDescent="0.15">
      <c r="B150" s="608"/>
      <c r="C150" s="604" t="s">
        <v>114</v>
      </c>
      <c r="D150" s="605"/>
      <c r="E150" s="159">
        <v>1</v>
      </c>
      <c r="F150" s="160">
        <v>292.70001220703125</v>
      </c>
      <c r="G150" s="7" t="s">
        <v>55</v>
      </c>
      <c r="H150" s="7" t="s">
        <v>56</v>
      </c>
      <c r="I150" s="7" t="s">
        <v>52</v>
      </c>
      <c r="J150" s="592" t="s">
        <v>50</v>
      </c>
      <c r="K150" s="592"/>
      <c r="L150" s="592"/>
      <c r="M150" s="7" t="s">
        <v>81</v>
      </c>
      <c r="N150" s="7" t="s">
        <v>480</v>
      </c>
      <c r="O150" s="7" t="s">
        <v>53</v>
      </c>
      <c r="P150" s="7"/>
      <c r="Q150" s="7" t="s">
        <v>90</v>
      </c>
      <c r="R150" s="7" t="s">
        <v>481</v>
      </c>
      <c r="S150" s="7" t="s">
        <v>481</v>
      </c>
      <c r="T150" s="7" t="s">
        <v>91</v>
      </c>
      <c r="U150" s="592" t="s">
        <v>88</v>
      </c>
      <c r="V150" s="593"/>
      <c r="W150" s="593"/>
      <c r="X150" s="593"/>
      <c r="Y150" s="7"/>
    </row>
    <row r="151" spans="2:25" ht="15.95" customHeight="1" x14ac:dyDescent="0.15">
      <c r="B151" s="608"/>
      <c r="C151" s="604" t="s">
        <v>114</v>
      </c>
      <c r="D151" s="605"/>
      <c r="E151" s="159">
        <v>2</v>
      </c>
      <c r="F151" s="160">
        <v>292.39999389648438</v>
      </c>
      <c r="G151" s="7" t="s">
        <v>55</v>
      </c>
      <c r="H151" s="7" t="s">
        <v>57</v>
      </c>
      <c r="I151" s="7" t="s">
        <v>52</v>
      </c>
      <c r="J151" s="592" t="s">
        <v>50</v>
      </c>
      <c r="K151" s="592"/>
      <c r="L151" s="592"/>
      <c r="M151" s="7" t="s">
        <v>81</v>
      </c>
      <c r="N151" s="7" t="s">
        <v>480</v>
      </c>
      <c r="O151" s="7" t="s">
        <v>53</v>
      </c>
      <c r="P151" s="7"/>
      <c r="Q151" s="7" t="s">
        <v>90</v>
      </c>
      <c r="R151" s="7" t="s">
        <v>481</v>
      </c>
      <c r="S151" s="7" t="s">
        <v>481</v>
      </c>
      <c r="T151" s="7" t="s">
        <v>91</v>
      </c>
      <c r="U151" s="592" t="s">
        <v>88</v>
      </c>
      <c r="V151" s="593"/>
      <c r="W151" s="593"/>
      <c r="X151" s="593"/>
      <c r="Y151" s="7"/>
    </row>
    <row r="152" spans="2:25" ht="15.95" customHeight="1" x14ac:dyDescent="0.15">
      <c r="B152" s="608"/>
      <c r="C152" s="604" t="s">
        <v>114</v>
      </c>
      <c r="D152" s="605"/>
      <c r="E152" s="159">
        <v>3</v>
      </c>
      <c r="F152" s="160">
        <v>297.20001220703125</v>
      </c>
      <c r="G152" s="7" t="s">
        <v>55</v>
      </c>
      <c r="H152" s="7" t="s">
        <v>57</v>
      </c>
      <c r="I152" s="7" t="s">
        <v>52</v>
      </c>
      <c r="J152" s="592" t="s">
        <v>50</v>
      </c>
      <c r="K152" s="592"/>
      <c r="L152" s="592"/>
      <c r="M152" s="7" t="s">
        <v>81</v>
      </c>
      <c r="N152" s="7" t="s">
        <v>480</v>
      </c>
      <c r="O152" s="7" t="s">
        <v>53</v>
      </c>
      <c r="P152" s="7"/>
      <c r="Q152" s="7" t="s">
        <v>90</v>
      </c>
      <c r="R152" s="7" t="s">
        <v>481</v>
      </c>
      <c r="S152" s="7" t="s">
        <v>481</v>
      </c>
      <c r="T152" s="7" t="s">
        <v>91</v>
      </c>
      <c r="U152" s="592" t="s">
        <v>88</v>
      </c>
      <c r="V152" s="593"/>
      <c r="W152" s="593"/>
      <c r="X152" s="593"/>
      <c r="Y152" s="7"/>
    </row>
    <row r="153" spans="2:25" ht="15.95" customHeight="1" x14ac:dyDescent="0.15">
      <c r="B153" s="608"/>
      <c r="C153" s="604" t="s">
        <v>114</v>
      </c>
      <c r="D153" s="605"/>
      <c r="E153" s="159">
        <v>4</v>
      </c>
      <c r="F153" s="160">
        <v>295.5</v>
      </c>
      <c r="G153" s="7" t="s">
        <v>55</v>
      </c>
      <c r="H153" s="7" t="s">
        <v>61</v>
      </c>
      <c r="I153" s="7" t="s">
        <v>52</v>
      </c>
      <c r="J153" s="592" t="s">
        <v>50</v>
      </c>
      <c r="K153" s="592"/>
      <c r="L153" s="592"/>
      <c r="M153" s="7" t="s">
        <v>81</v>
      </c>
      <c r="N153" s="7" t="s">
        <v>480</v>
      </c>
      <c r="O153" s="7" t="s">
        <v>53</v>
      </c>
      <c r="P153" s="7"/>
      <c r="Q153" s="7" t="s">
        <v>90</v>
      </c>
      <c r="R153" s="7" t="s">
        <v>481</v>
      </c>
      <c r="S153" s="7" t="s">
        <v>481</v>
      </c>
      <c r="T153" s="7" t="s">
        <v>91</v>
      </c>
      <c r="U153" s="592" t="s">
        <v>88</v>
      </c>
      <c r="V153" s="593"/>
      <c r="W153" s="593"/>
      <c r="X153" s="593"/>
      <c r="Y153" s="7"/>
    </row>
    <row r="154" spans="2:25" ht="15.95" customHeight="1" x14ac:dyDescent="0.15">
      <c r="B154" s="608"/>
      <c r="C154" s="604" t="s">
        <v>114</v>
      </c>
      <c r="D154" s="605"/>
      <c r="E154" s="159">
        <v>5</v>
      </c>
      <c r="F154" s="160">
        <v>292.39999389648438</v>
      </c>
      <c r="G154" s="7" t="s">
        <v>55</v>
      </c>
      <c r="H154" s="7" t="s">
        <v>61</v>
      </c>
      <c r="I154" s="7" t="s">
        <v>52</v>
      </c>
      <c r="J154" s="592" t="s">
        <v>50</v>
      </c>
      <c r="K154" s="592"/>
      <c r="L154" s="592"/>
      <c r="M154" s="7" t="s">
        <v>81</v>
      </c>
      <c r="N154" s="7" t="s">
        <v>480</v>
      </c>
      <c r="O154" s="7" t="s">
        <v>53</v>
      </c>
      <c r="P154" s="7"/>
      <c r="Q154" s="7" t="s">
        <v>90</v>
      </c>
      <c r="R154" s="7" t="s">
        <v>481</v>
      </c>
      <c r="S154" s="7" t="s">
        <v>481</v>
      </c>
      <c r="T154" s="7" t="s">
        <v>91</v>
      </c>
      <c r="U154" s="592" t="s">
        <v>88</v>
      </c>
      <c r="V154" s="593"/>
      <c r="W154" s="593"/>
      <c r="X154" s="593"/>
      <c r="Y154" s="7"/>
    </row>
    <row r="155" spans="2:25" ht="15.95" customHeight="1" x14ac:dyDescent="0.15">
      <c r="B155" s="608"/>
      <c r="C155" s="604" t="s">
        <v>114</v>
      </c>
      <c r="D155" s="605"/>
      <c r="E155" s="159">
        <v>6</v>
      </c>
      <c r="F155" s="160">
        <v>302.70001220703125</v>
      </c>
      <c r="G155" s="7" t="s">
        <v>55</v>
      </c>
      <c r="H155" s="7" t="s">
        <v>56</v>
      </c>
      <c r="I155" s="7" t="s">
        <v>52</v>
      </c>
      <c r="J155" s="592" t="s">
        <v>50</v>
      </c>
      <c r="K155" s="592"/>
      <c r="L155" s="592"/>
      <c r="M155" s="7" t="s">
        <v>81</v>
      </c>
      <c r="N155" s="7" t="s">
        <v>480</v>
      </c>
      <c r="O155" s="7" t="s">
        <v>54</v>
      </c>
      <c r="P155" s="7"/>
      <c r="Q155" s="7" t="s">
        <v>90</v>
      </c>
      <c r="R155" s="7" t="s">
        <v>481</v>
      </c>
      <c r="S155" s="7" t="s">
        <v>481</v>
      </c>
      <c r="T155" s="7" t="s">
        <v>91</v>
      </c>
      <c r="U155" s="592" t="s">
        <v>88</v>
      </c>
      <c r="V155" s="593"/>
      <c r="W155" s="593"/>
      <c r="X155" s="593"/>
      <c r="Y155" s="7"/>
    </row>
    <row r="156" spans="2:25" ht="15.95" customHeight="1" x14ac:dyDescent="0.15">
      <c r="B156" s="608"/>
      <c r="C156" s="604" t="s">
        <v>114</v>
      </c>
      <c r="D156" s="605"/>
      <c r="E156" s="159">
        <v>7</v>
      </c>
      <c r="F156" s="160">
        <v>302.70001220703125</v>
      </c>
      <c r="G156" s="7" t="s">
        <v>55</v>
      </c>
      <c r="H156" s="7" t="s">
        <v>61</v>
      </c>
      <c r="I156" s="7" t="s">
        <v>52</v>
      </c>
      <c r="J156" s="592" t="s">
        <v>50</v>
      </c>
      <c r="K156" s="592"/>
      <c r="L156" s="592"/>
      <c r="M156" s="7" t="s">
        <v>81</v>
      </c>
      <c r="N156" s="7" t="s">
        <v>480</v>
      </c>
      <c r="O156" s="7" t="s">
        <v>54</v>
      </c>
      <c r="P156" s="7"/>
      <c r="Q156" s="7" t="s">
        <v>90</v>
      </c>
      <c r="R156" s="7" t="s">
        <v>481</v>
      </c>
      <c r="S156" s="7" t="s">
        <v>481</v>
      </c>
      <c r="T156" s="7" t="s">
        <v>91</v>
      </c>
      <c r="U156" s="592" t="s">
        <v>88</v>
      </c>
      <c r="V156" s="593"/>
      <c r="W156" s="593"/>
      <c r="X156" s="593"/>
      <c r="Y156" s="7"/>
    </row>
    <row r="157" spans="2:25" ht="15.95" customHeight="1" x14ac:dyDescent="0.15">
      <c r="B157" s="608"/>
      <c r="C157" s="604" t="s">
        <v>114</v>
      </c>
      <c r="D157" s="605"/>
      <c r="E157" s="159">
        <v>8</v>
      </c>
      <c r="F157" s="160">
        <v>293.89999389648438</v>
      </c>
      <c r="G157" s="7" t="s">
        <v>93</v>
      </c>
      <c r="H157" s="7" t="s">
        <v>94</v>
      </c>
      <c r="I157" s="7" t="s">
        <v>775</v>
      </c>
      <c r="J157" s="339" t="s">
        <v>776</v>
      </c>
      <c r="K157" s="606"/>
      <c r="L157" s="319"/>
      <c r="M157" s="7" t="s">
        <v>489</v>
      </c>
      <c r="N157" s="7" t="s">
        <v>489</v>
      </c>
      <c r="O157" s="7" t="s">
        <v>54</v>
      </c>
      <c r="P157" s="7"/>
      <c r="Q157" s="7"/>
      <c r="R157" s="7" t="s">
        <v>481</v>
      </c>
      <c r="S157" s="7" t="s">
        <v>17</v>
      </c>
      <c r="T157" s="7" t="s">
        <v>62</v>
      </c>
      <c r="U157" s="592" t="s">
        <v>80</v>
      </c>
      <c r="V157" s="593"/>
      <c r="W157" s="593"/>
      <c r="X157" s="593"/>
      <c r="Y157" s="7"/>
    </row>
    <row r="158" spans="2:25" ht="15.95" customHeight="1" x14ac:dyDescent="0.15">
      <c r="B158" s="608"/>
      <c r="C158" s="604" t="s">
        <v>114</v>
      </c>
      <c r="D158" s="605"/>
      <c r="E158" s="159">
        <v>9</v>
      </c>
      <c r="F158" s="160">
        <v>302</v>
      </c>
      <c r="G158" s="7" t="s">
        <v>93</v>
      </c>
      <c r="H158" s="7" t="s">
        <v>94</v>
      </c>
      <c r="I158" s="7" t="s">
        <v>775</v>
      </c>
      <c r="J158" s="339" t="s">
        <v>776</v>
      </c>
      <c r="K158" s="606"/>
      <c r="L158" s="319"/>
      <c r="M158" s="7" t="s">
        <v>489</v>
      </c>
      <c r="N158" s="7" t="s">
        <v>489</v>
      </c>
      <c r="O158" s="7" t="s">
        <v>54</v>
      </c>
      <c r="P158" s="7"/>
      <c r="Q158" s="7"/>
      <c r="R158" s="7" t="s">
        <v>481</v>
      </c>
      <c r="S158" s="7" t="s">
        <v>17</v>
      </c>
      <c r="T158" s="7" t="s">
        <v>62</v>
      </c>
      <c r="U158" s="592" t="s">
        <v>80</v>
      </c>
      <c r="V158" s="593"/>
      <c r="W158" s="593"/>
      <c r="X158" s="593"/>
      <c r="Y158" s="7"/>
    </row>
    <row r="159" spans="2:25" ht="15.95" customHeight="1" x14ac:dyDescent="0.15">
      <c r="B159" s="608"/>
      <c r="C159" s="604" t="s">
        <v>114</v>
      </c>
      <c r="D159" s="605"/>
      <c r="E159" s="159">
        <v>10</v>
      </c>
      <c r="F159" s="160">
        <v>302</v>
      </c>
      <c r="G159" s="7" t="s">
        <v>93</v>
      </c>
      <c r="H159" s="7" t="s">
        <v>94</v>
      </c>
      <c r="I159" s="7" t="s">
        <v>775</v>
      </c>
      <c r="J159" s="339" t="s">
        <v>776</v>
      </c>
      <c r="K159" s="606"/>
      <c r="L159" s="319"/>
      <c r="M159" s="7" t="s">
        <v>490</v>
      </c>
      <c r="N159" s="7" t="s">
        <v>490</v>
      </c>
      <c r="O159" s="7" t="s">
        <v>54</v>
      </c>
      <c r="P159" s="7"/>
      <c r="Q159" s="7"/>
      <c r="R159" s="7" t="s">
        <v>481</v>
      </c>
      <c r="S159" s="7" t="s">
        <v>17</v>
      </c>
      <c r="T159" s="7" t="s">
        <v>62</v>
      </c>
      <c r="U159" s="592" t="s">
        <v>80</v>
      </c>
      <c r="V159" s="593"/>
      <c r="W159" s="593"/>
      <c r="X159" s="593"/>
      <c r="Y159" s="7"/>
    </row>
    <row r="160" spans="2:25" ht="15.95" customHeight="1" x14ac:dyDescent="0.15">
      <c r="B160" s="608"/>
      <c r="C160" s="604" t="s">
        <v>114</v>
      </c>
      <c r="D160" s="605"/>
      <c r="E160" s="159">
        <v>11</v>
      </c>
      <c r="F160" s="160">
        <v>302</v>
      </c>
      <c r="G160" s="7" t="s">
        <v>93</v>
      </c>
      <c r="H160" s="7" t="s">
        <v>94</v>
      </c>
      <c r="I160" s="7" t="s">
        <v>775</v>
      </c>
      <c r="J160" s="339" t="s">
        <v>776</v>
      </c>
      <c r="K160" s="606"/>
      <c r="L160" s="319"/>
      <c r="M160" s="7" t="s">
        <v>490</v>
      </c>
      <c r="N160" s="7" t="s">
        <v>490</v>
      </c>
      <c r="O160" s="7" t="s">
        <v>54</v>
      </c>
      <c r="P160" s="7"/>
      <c r="Q160" s="7"/>
      <c r="R160" s="7" t="s">
        <v>481</v>
      </c>
      <c r="S160" s="7" t="s">
        <v>17</v>
      </c>
      <c r="T160" s="7" t="s">
        <v>62</v>
      </c>
      <c r="U160" s="592" t="s">
        <v>80</v>
      </c>
      <c r="V160" s="593"/>
      <c r="W160" s="593"/>
      <c r="X160" s="593"/>
      <c r="Y160" s="7"/>
    </row>
    <row r="161" spans="2:25" ht="15.95" customHeight="1" x14ac:dyDescent="0.15">
      <c r="B161" s="608"/>
      <c r="C161" s="604" t="s">
        <v>291</v>
      </c>
      <c r="D161" s="605"/>
      <c r="E161" s="159">
        <v>1</v>
      </c>
      <c r="F161" s="160">
        <v>302.70001220703125</v>
      </c>
      <c r="G161" s="7" t="s">
        <v>55</v>
      </c>
      <c r="H161" s="7" t="s">
        <v>56</v>
      </c>
      <c r="I161" s="7" t="s">
        <v>52</v>
      </c>
      <c r="J161" s="592" t="s">
        <v>50</v>
      </c>
      <c r="K161" s="592"/>
      <c r="L161" s="592"/>
      <c r="M161" s="7" t="s">
        <v>81</v>
      </c>
      <c r="N161" s="7" t="s">
        <v>480</v>
      </c>
      <c r="O161" s="7" t="s">
        <v>53</v>
      </c>
      <c r="P161" s="7"/>
      <c r="Q161" s="7" t="s">
        <v>90</v>
      </c>
      <c r="R161" s="7" t="s">
        <v>481</v>
      </c>
      <c r="S161" s="7" t="s">
        <v>481</v>
      </c>
      <c r="T161" s="7" t="s">
        <v>91</v>
      </c>
      <c r="U161" s="592" t="s">
        <v>88</v>
      </c>
      <c r="V161" s="593"/>
      <c r="W161" s="593"/>
      <c r="X161" s="593"/>
      <c r="Y161" s="7"/>
    </row>
    <row r="162" spans="2:25" ht="15.95" customHeight="1" x14ac:dyDescent="0.15">
      <c r="B162" s="608"/>
      <c r="C162" s="604" t="s">
        <v>291</v>
      </c>
      <c r="D162" s="605"/>
      <c r="E162" s="159">
        <v>2</v>
      </c>
      <c r="F162" s="160">
        <v>305</v>
      </c>
      <c r="G162" s="7" t="s">
        <v>55</v>
      </c>
      <c r="H162" s="7" t="s">
        <v>57</v>
      </c>
      <c r="I162" s="7" t="s">
        <v>52</v>
      </c>
      <c r="J162" s="592" t="s">
        <v>50</v>
      </c>
      <c r="K162" s="592"/>
      <c r="L162" s="592"/>
      <c r="M162" s="7" t="s">
        <v>81</v>
      </c>
      <c r="N162" s="7" t="s">
        <v>480</v>
      </c>
      <c r="O162" s="7" t="s">
        <v>53</v>
      </c>
      <c r="P162" s="7"/>
      <c r="Q162" s="7" t="s">
        <v>90</v>
      </c>
      <c r="R162" s="7" t="s">
        <v>481</v>
      </c>
      <c r="S162" s="7" t="s">
        <v>481</v>
      </c>
      <c r="T162" s="7" t="s">
        <v>91</v>
      </c>
      <c r="U162" s="592" t="s">
        <v>88</v>
      </c>
      <c r="V162" s="593"/>
      <c r="W162" s="593"/>
      <c r="X162" s="593"/>
      <c r="Y162" s="7"/>
    </row>
    <row r="163" spans="2:25" ht="15.95" customHeight="1" x14ac:dyDescent="0.15">
      <c r="B163" s="608"/>
      <c r="C163" s="604" t="s">
        <v>291</v>
      </c>
      <c r="D163" s="605"/>
      <c r="E163" s="159">
        <v>3</v>
      </c>
      <c r="F163" s="160">
        <v>303</v>
      </c>
      <c r="G163" s="7" t="s">
        <v>55</v>
      </c>
      <c r="H163" s="7" t="s">
        <v>57</v>
      </c>
      <c r="I163" s="7" t="s">
        <v>52</v>
      </c>
      <c r="J163" s="592" t="s">
        <v>50</v>
      </c>
      <c r="K163" s="592"/>
      <c r="L163" s="592"/>
      <c r="M163" s="7" t="s">
        <v>81</v>
      </c>
      <c r="N163" s="7" t="s">
        <v>480</v>
      </c>
      <c r="O163" s="7" t="s">
        <v>53</v>
      </c>
      <c r="P163" s="7"/>
      <c r="Q163" s="7" t="s">
        <v>90</v>
      </c>
      <c r="R163" s="7" t="s">
        <v>481</v>
      </c>
      <c r="S163" s="7" t="s">
        <v>481</v>
      </c>
      <c r="T163" s="7" t="s">
        <v>91</v>
      </c>
      <c r="U163" s="592" t="s">
        <v>88</v>
      </c>
      <c r="V163" s="593"/>
      <c r="W163" s="593"/>
      <c r="X163" s="593"/>
      <c r="Y163" s="7"/>
    </row>
    <row r="164" spans="2:25" ht="15.95" customHeight="1" x14ac:dyDescent="0.15">
      <c r="B164" s="608"/>
      <c r="C164" s="604" t="s">
        <v>291</v>
      </c>
      <c r="D164" s="605"/>
      <c r="E164" s="159">
        <v>4</v>
      </c>
      <c r="F164" s="160">
        <v>311.39999389648438</v>
      </c>
      <c r="G164" s="7" t="s">
        <v>55</v>
      </c>
      <c r="H164" s="7" t="s">
        <v>56</v>
      </c>
      <c r="I164" s="7" t="s">
        <v>52</v>
      </c>
      <c r="J164" s="592" t="s">
        <v>50</v>
      </c>
      <c r="K164" s="592"/>
      <c r="L164" s="592"/>
      <c r="M164" s="7" t="s">
        <v>81</v>
      </c>
      <c r="N164" s="7" t="s">
        <v>480</v>
      </c>
      <c r="O164" s="7" t="s">
        <v>54</v>
      </c>
      <c r="P164" s="7"/>
      <c r="Q164" s="7" t="s">
        <v>90</v>
      </c>
      <c r="R164" s="7" t="s">
        <v>481</v>
      </c>
      <c r="S164" s="7" t="s">
        <v>481</v>
      </c>
      <c r="T164" s="7" t="s">
        <v>91</v>
      </c>
      <c r="U164" s="592" t="s">
        <v>88</v>
      </c>
      <c r="V164" s="593"/>
      <c r="W164" s="593"/>
      <c r="X164" s="593"/>
      <c r="Y164" s="7"/>
    </row>
    <row r="165" spans="2:25" ht="15.95" customHeight="1" x14ac:dyDescent="0.15">
      <c r="B165" s="608"/>
      <c r="C165" s="604" t="s">
        <v>291</v>
      </c>
      <c r="D165" s="605"/>
      <c r="E165" s="159">
        <v>5</v>
      </c>
      <c r="F165" s="160">
        <v>311.5</v>
      </c>
      <c r="G165" s="7" t="s">
        <v>55</v>
      </c>
      <c r="H165" s="7" t="s">
        <v>56</v>
      </c>
      <c r="I165" s="7" t="s">
        <v>52</v>
      </c>
      <c r="J165" s="592" t="s">
        <v>50</v>
      </c>
      <c r="K165" s="592"/>
      <c r="L165" s="592"/>
      <c r="M165" s="7" t="s">
        <v>81</v>
      </c>
      <c r="N165" s="7" t="s">
        <v>480</v>
      </c>
      <c r="O165" s="7" t="s">
        <v>53</v>
      </c>
      <c r="P165" s="7"/>
      <c r="Q165" s="7" t="s">
        <v>90</v>
      </c>
      <c r="R165" s="7" t="s">
        <v>481</v>
      </c>
      <c r="S165" s="7" t="s">
        <v>481</v>
      </c>
      <c r="T165" s="7" t="s">
        <v>91</v>
      </c>
      <c r="U165" s="592" t="s">
        <v>88</v>
      </c>
      <c r="V165" s="593"/>
      <c r="W165" s="593"/>
      <c r="X165" s="593"/>
      <c r="Y165" s="7"/>
    </row>
    <row r="166" spans="2:25" ht="15.95" customHeight="1" x14ac:dyDescent="0.15">
      <c r="B166" s="608"/>
      <c r="C166" s="604" t="s">
        <v>291</v>
      </c>
      <c r="D166" s="605"/>
      <c r="E166" s="159">
        <v>6</v>
      </c>
      <c r="F166" s="160">
        <v>313.10000610351563</v>
      </c>
      <c r="G166" s="7" t="s">
        <v>55</v>
      </c>
      <c r="H166" s="7" t="s">
        <v>101</v>
      </c>
      <c r="I166" s="7" t="s">
        <v>52</v>
      </c>
      <c r="J166" s="592" t="s">
        <v>50</v>
      </c>
      <c r="K166" s="592"/>
      <c r="L166" s="592"/>
      <c r="M166" s="7" t="s">
        <v>81</v>
      </c>
      <c r="N166" s="7" t="s">
        <v>480</v>
      </c>
      <c r="O166" s="7" t="s">
        <v>53</v>
      </c>
      <c r="P166" s="7"/>
      <c r="Q166" s="7" t="s">
        <v>90</v>
      </c>
      <c r="R166" s="7" t="s">
        <v>481</v>
      </c>
      <c r="S166" s="7" t="s">
        <v>481</v>
      </c>
      <c r="T166" s="7" t="s">
        <v>91</v>
      </c>
      <c r="U166" s="592" t="s">
        <v>88</v>
      </c>
      <c r="V166" s="593"/>
      <c r="W166" s="593"/>
      <c r="X166" s="593"/>
      <c r="Y166" s="7"/>
    </row>
    <row r="167" spans="2:25" ht="15.95" customHeight="1" x14ac:dyDescent="0.15">
      <c r="B167" s="608"/>
      <c r="C167" s="604" t="s">
        <v>291</v>
      </c>
      <c r="D167" s="605"/>
      <c r="E167" s="159">
        <v>7</v>
      </c>
      <c r="F167" s="160">
        <v>312</v>
      </c>
      <c r="G167" s="7" t="s">
        <v>55</v>
      </c>
      <c r="H167" s="7" t="s">
        <v>61</v>
      </c>
      <c r="I167" s="7" t="s">
        <v>52</v>
      </c>
      <c r="J167" s="592" t="s">
        <v>50</v>
      </c>
      <c r="K167" s="592"/>
      <c r="L167" s="592"/>
      <c r="M167" s="7" t="s">
        <v>81</v>
      </c>
      <c r="N167" s="7" t="s">
        <v>480</v>
      </c>
      <c r="O167" s="7" t="s">
        <v>53</v>
      </c>
      <c r="P167" s="7"/>
      <c r="Q167" s="7" t="s">
        <v>90</v>
      </c>
      <c r="R167" s="7" t="s">
        <v>481</v>
      </c>
      <c r="S167" s="7" t="s">
        <v>481</v>
      </c>
      <c r="T167" s="7" t="s">
        <v>91</v>
      </c>
      <c r="U167" s="592" t="s">
        <v>88</v>
      </c>
      <c r="V167" s="593"/>
      <c r="W167" s="593"/>
      <c r="X167" s="593"/>
      <c r="Y167" s="7"/>
    </row>
    <row r="168" spans="2:25" ht="15.95" customHeight="1" x14ac:dyDescent="0.15">
      <c r="B168" s="609"/>
      <c r="C168" s="604" t="s">
        <v>115</v>
      </c>
      <c r="D168" s="605"/>
      <c r="E168" s="159">
        <v>1</v>
      </c>
      <c r="F168" s="160">
        <v>317.39999389648438</v>
      </c>
      <c r="G168" s="7" t="s">
        <v>55</v>
      </c>
      <c r="H168" s="7" t="s">
        <v>56</v>
      </c>
      <c r="I168" s="7" t="s">
        <v>52</v>
      </c>
      <c r="J168" s="592" t="s">
        <v>50</v>
      </c>
      <c r="K168" s="592"/>
      <c r="L168" s="592"/>
      <c r="M168" s="7" t="s">
        <v>81</v>
      </c>
      <c r="N168" s="7" t="s">
        <v>480</v>
      </c>
      <c r="O168" s="7" t="s">
        <v>53</v>
      </c>
      <c r="P168" s="7"/>
      <c r="Q168" s="7" t="s">
        <v>90</v>
      </c>
      <c r="R168" s="7" t="s">
        <v>481</v>
      </c>
      <c r="S168" s="7" t="s">
        <v>481</v>
      </c>
      <c r="T168" s="7" t="s">
        <v>91</v>
      </c>
      <c r="U168" s="592" t="s">
        <v>88</v>
      </c>
      <c r="V168" s="593"/>
      <c r="W168" s="593"/>
      <c r="X168" s="593"/>
      <c r="Y168" s="7"/>
    </row>
    <row r="169" spans="2:25" ht="15.95" customHeight="1" x14ac:dyDescent="0.15">
      <c r="B169" s="607" t="s">
        <v>494</v>
      </c>
      <c r="C169" s="604" t="s">
        <v>115</v>
      </c>
      <c r="D169" s="605"/>
      <c r="E169" s="159">
        <v>2</v>
      </c>
      <c r="F169" s="160">
        <v>315</v>
      </c>
      <c r="G169" s="7" t="s">
        <v>55</v>
      </c>
      <c r="H169" s="7" t="s">
        <v>61</v>
      </c>
      <c r="I169" s="7" t="s">
        <v>52</v>
      </c>
      <c r="J169" s="592" t="s">
        <v>50</v>
      </c>
      <c r="K169" s="592"/>
      <c r="L169" s="592"/>
      <c r="M169" s="7" t="s">
        <v>81</v>
      </c>
      <c r="N169" s="7" t="s">
        <v>480</v>
      </c>
      <c r="O169" s="7" t="s">
        <v>53</v>
      </c>
      <c r="P169" s="7"/>
      <c r="Q169" s="7" t="s">
        <v>90</v>
      </c>
      <c r="R169" s="7" t="s">
        <v>481</v>
      </c>
      <c r="S169" s="7" t="s">
        <v>481</v>
      </c>
      <c r="T169" s="7" t="s">
        <v>91</v>
      </c>
      <c r="U169" s="592" t="s">
        <v>88</v>
      </c>
      <c r="V169" s="593"/>
      <c r="W169" s="593"/>
      <c r="X169" s="593"/>
      <c r="Y169" s="7"/>
    </row>
    <row r="170" spans="2:25" ht="15.95" customHeight="1" x14ac:dyDescent="0.15">
      <c r="B170" s="608"/>
      <c r="C170" s="604" t="s">
        <v>115</v>
      </c>
      <c r="D170" s="605"/>
      <c r="E170" s="159">
        <v>3</v>
      </c>
      <c r="F170" s="160">
        <v>323.60000610351563</v>
      </c>
      <c r="G170" s="7" t="s">
        <v>55</v>
      </c>
      <c r="H170" s="7" t="s">
        <v>56</v>
      </c>
      <c r="I170" s="7" t="s">
        <v>52</v>
      </c>
      <c r="J170" s="592" t="s">
        <v>50</v>
      </c>
      <c r="K170" s="592"/>
      <c r="L170" s="592"/>
      <c r="M170" s="7" t="s">
        <v>81</v>
      </c>
      <c r="N170" s="7" t="s">
        <v>480</v>
      </c>
      <c r="O170" s="7" t="s">
        <v>53</v>
      </c>
      <c r="P170" s="7"/>
      <c r="Q170" s="7" t="s">
        <v>90</v>
      </c>
      <c r="R170" s="7" t="s">
        <v>481</v>
      </c>
      <c r="S170" s="7" t="s">
        <v>481</v>
      </c>
      <c r="T170" s="7" t="s">
        <v>91</v>
      </c>
      <c r="U170" s="592" t="s">
        <v>88</v>
      </c>
      <c r="V170" s="593"/>
      <c r="W170" s="593"/>
      <c r="X170" s="593"/>
      <c r="Y170" s="7"/>
    </row>
    <row r="171" spans="2:25" ht="15.95" customHeight="1" x14ac:dyDescent="0.15">
      <c r="B171" s="608"/>
      <c r="C171" s="604" t="s">
        <v>115</v>
      </c>
      <c r="D171" s="605"/>
      <c r="E171" s="159">
        <v>4</v>
      </c>
      <c r="F171" s="160">
        <v>323.60000610351563</v>
      </c>
      <c r="G171" s="7" t="s">
        <v>55</v>
      </c>
      <c r="H171" s="7" t="s">
        <v>61</v>
      </c>
      <c r="I171" s="7" t="s">
        <v>52</v>
      </c>
      <c r="J171" s="592" t="s">
        <v>50</v>
      </c>
      <c r="K171" s="592"/>
      <c r="L171" s="592"/>
      <c r="M171" s="7" t="s">
        <v>81</v>
      </c>
      <c r="N171" s="7" t="s">
        <v>480</v>
      </c>
      <c r="O171" s="7" t="s">
        <v>53</v>
      </c>
      <c r="P171" s="7"/>
      <c r="Q171" s="7" t="s">
        <v>90</v>
      </c>
      <c r="R171" s="7" t="s">
        <v>481</v>
      </c>
      <c r="S171" s="7" t="s">
        <v>481</v>
      </c>
      <c r="T171" s="7" t="s">
        <v>91</v>
      </c>
      <c r="U171" s="592" t="s">
        <v>88</v>
      </c>
      <c r="V171" s="593"/>
      <c r="W171" s="593"/>
      <c r="X171" s="593"/>
      <c r="Y171" s="7"/>
    </row>
    <row r="172" spans="2:25" ht="15.95" customHeight="1" x14ac:dyDescent="0.15">
      <c r="B172" s="608"/>
      <c r="C172" s="604" t="s">
        <v>115</v>
      </c>
      <c r="D172" s="605"/>
      <c r="E172" s="159">
        <v>5</v>
      </c>
      <c r="F172" s="160">
        <v>323.60000610351563</v>
      </c>
      <c r="G172" s="7" t="s">
        <v>55</v>
      </c>
      <c r="H172" s="7" t="s">
        <v>61</v>
      </c>
      <c r="I172" s="7" t="s">
        <v>52</v>
      </c>
      <c r="J172" s="592" t="s">
        <v>50</v>
      </c>
      <c r="K172" s="592"/>
      <c r="L172" s="592"/>
      <c r="M172" s="7" t="s">
        <v>81</v>
      </c>
      <c r="N172" s="7" t="s">
        <v>480</v>
      </c>
      <c r="O172" s="7" t="s">
        <v>54</v>
      </c>
      <c r="P172" s="7"/>
      <c r="Q172" s="7" t="s">
        <v>90</v>
      </c>
      <c r="R172" s="7" t="s">
        <v>481</v>
      </c>
      <c r="S172" s="7" t="s">
        <v>481</v>
      </c>
      <c r="T172" s="7" t="s">
        <v>91</v>
      </c>
      <c r="U172" s="592" t="s">
        <v>88</v>
      </c>
      <c r="V172" s="593"/>
      <c r="W172" s="593"/>
      <c r="X172" s="593"/>
      <c r="Y172" s="7"/>
    </row>
    <row r="173" spans="2:25" ht="15.95" customHeight="1" x14ac:dyDescent="0.15">
      <c r="B173" s="608"/>
      <c r="C173" s="604" t="s">
        <v>115</v>
      </c>
      <c r="D173" s="605"/>
      <c r="E173" s="159">
        <v>6</v>
      </c>
      <c r="F173" s="160">
        <v>318.10000610351563</v>
      </c>
      <c r="G173" s="7" t="s">
        <v>93</v>
      </c>
      <c r="H173" s="7" t="s">
        <v>94</v>
      </c>
      <c r="I173" s="7" t="s">
        <v>775</v>
      </c>
      <c r="J173" s="339" t="s">
        <v>776</v>
      </c>
      <c r="K173" s="606"/>
      <c r="L173" s="319"/>
      <c r="M173" s="7" t="s">
        <v>489</v>
      </c>
      <c r="N173" s="7" t="s">
        <v>489</v>
      </c>
      <c r="O173" s="7" t="s">
        <v>54</v>
      </c>
      <c r="P173" s="7"/>
      <c r="Q173" s="7"/>
      <c r="R173" s="7" t="s">
        <v>481</v>
      </c>
      <c r="S173" s="7" t="s">
        <v>17</v>
      </c>
      <c r="T173" s="7" t="s">
        <v>62</v>
      </c>
      <c r="U173" s="592" t="s">
        <v>80</v>
      </c>
      <c r="V173" s="593"/>
      <c r="W173" s="593"/>
      <c r="X173" s="593"/>
      <c r="Y173" s="7"/>
    </row>
    <row r="174" spans="2:25" ht="15.95" customHeight="1" x14ac:dyDescent="0.15">
      <c r="B174" s="608"/>
      <c r="C174" s="604" t="s">
        <v>77</v>
      </c>
      <c r="D174" s="605"/>
      <c r="E174" s="159">
        <v>1</v>
      </c>
      <c r="F174" s="160">
        <v>333.70001220703125</v>
      </c>
      <c r="G174" s="7" t="s">
        <v>55</v>
      </c>
      <c r="H174" s="7" t="s">
        <v>56</v>
      </c>
      <c r="I174" s="7" t="s">
        <v>52</v>
      </c>
      <c r="J174" s="592" t="s">
        <v>50</v>
      </c>
      <c r="K174" s="592"/>
      <c r="L174" s="592"/>
      <c r="M174" s="7" t="s">
        <v>81</v>
      </c>
      <c r="N174" s="7" t="s">
        <v>480</v>
      </c>
      <c r="O174" s="7" t="s">
        <v>53</v>
      </c>
      <c r="P174" s="7"/>
      <c r="Q174" s="7" t="s">
        <v>90</v>
      </c>
      <c r="R174" s="7" t="s">
        <v>481</v>
      </c>
      <c r="S174" s="7" t="s">
        <v>481</v>
      </c>
      <c r="T174" s="7" t="s">
        <v>91</v>
      </c>
      <c r="U174" s="592" t="s">
        <v>88</v>
      </c>
      <c r="V174" s="593"/>
      <c r="W174" s="593"/>
      <c r="X174" s="593"/>
      <c r="Y174" s="7"/>
    </row>
    <row r="175" spans="2:25" ht="15.95" customHeight="1" x14ac:dyDescent="0.15">
      <c r="B175" s="608"/>
      <c r="C175" s="604" t="s">
        <v>77</v>
      </c>
      <c r="D175" s="605"/>
      <c r="E175" s="159">
        <v>2</v>
      </c>
      <c r="F175" s="160">
        <v>333.29998779296875</v>
      </c>
      <c r="G175" s="7" t="s">
        <v>55</v>
      </c>
      <c r="H175" s="7" t="s">
        <v>56</v>
      </c>
      <c r="I175" s="7" t="s">
        <v>52</v>
      </c>
      <c r="J175" s="592" t="s">
        <v>50</v>
      </c>
      <c r="K175" s="592"/>
      <c r="L175" s="592"/>
      <c r="M175" s="7" t="s">
        <v>81</v>
      </c>
      <c r="N175" s="7" t="s">
        <v>480</v>
      </c>
      <c r="O175" s="7" t="s">
        <v>53</v>
      </c>
      <c r="P175" s="7"/>
      <c r="Q175" s="7" t="s">
        <v>90</v>
      </c>
      <c r="R175" s="7" t="s">
        <v>481</v>
      </c>
      <c r="S175" s="7" t="s">
        <v>481</v>
      </c>
      <c r="T175" s="7" t="s">
        <v>91</v>
      </c>
      <c r="U175" s="592" t="s">
        <v>88</v>
      </c>
      <c r="V175" s="593"/>
      <c r="W175" s="593"/>
      <c r="X175" s="593"/>
      <c r="Y175" s="7"/>
    </row>
    <row r="176" spans="2:25" ht="15.95" customHeight="1" x14ac:dyDescent="0.15">
      <c r="B176" s="608"/>
      <c r="C176" s="604" t="s">
        <v>77</v>
      </c>
      <c r="D176" s="605"/>
      <c r="E176" s="159">
        <v>3</v>
      </c>
      <c r="F176" s="160">
        <v>323.89999389648438</v>
      </c>
      <c r="G176" s="7" t="s">
        <v>55</v>
      </c>
      <c r="H176" s="7" t="s">
        <v>57</v>
      </c>
      <c r="I176" s="7" t="s">
        <v>52</v>
      </c>
      <c r="J176" s="592" t="s">
        <v>50</v>
      </c>
      <c r="K176" s="592"/>
      <c r="L176" s="592"/>
      <c r="M176" s="7" t="s">
        <v>81</v>
      </c>
      <c r="N176" s="7" t="s">
        <v>480</v>
      </c>
      <c r="O176" s="7" t="s">
        <v>53</v>
      </c>
      <c r="P176" s="7"/>
      <c r="Q176" s="7" t="s">
        <v>90</v>
      </c>
      <c r="R176" s="7" t="s">
        <v>481</v>
      </c>
      <c r="S176" s="7" t="s">
        <v>481</v>
      </c>
      <c r="T176" s="7" t="s">
        <v>91</v>
      </c>
      <c r="U176" s="592" t="s">
        <v>88</v>
      </c>
      <c r="V176" s="593"/>
      <c r="W176" s="593"/>
      <c r="X176" s="593"/>
      <c r="Y176" s="7"/>
    </row>
    <row r="177" spans="2:25" ht="15.95" customHeight="1" x14ac:dyDescent="0.15">
      <c r="B177" s="608"/>
      <c r="C177" s="604" t="s">
        <v>77</v>
      </c>
      <c r="D177" s="605"/>
      <c r="E177" s="159">
        <v>4</v>
      </c>
      <c r="F177" s="160">
        <v>333.89999389648438</v>
      </c>
      <c r="G177" s="7" t="s">
        <v>93</v>
      </c>
      <c r="H177" s="7" t="s">
        <v>94</v>
      </c>
      <c r="I177" s="7" t="s">
        <v>775</v>
      </c>
      <c r="J177" s="339" t="s">
        <v>776</v>
      </c>
      <c r="K177" s="606"/>
      <c r="L177" s="319"/>
      <c r="M177" s="7" t="s">
        <v>490</v>
      </c>
      <c r="N177" s="7" t="s">
        <v>490</v>
      </c>
      <c r="O177" s="7" t="s">
        <v>54</v>
      </c>
      <c r="P177" s="7"/>
      <c r="Q177" s="7"/>
      <c r="R177" s="7" t="s">
        <v>481</v>
      </c>
      <c r="S177" s="7" t="s">
        <v>17</v>
      </c>
      <c r="T177" s="7" t="s">
        <v>62</v>
      </c>
      <c r="U177" s="592" t="s">
        <v>80</v>
      </c>
      <c r="V177" s="593"/>
      <c r="W177" s="593"/>
      <c r="X177" s="593"/>
      <c r="Y177" s="7"/>
    </row>
    <row r="178" spans="2:25" ht="15.95" customHeight="1" x14ac:dyDescent="0.15">
      <c r="B178" s="608"/>
      <c r="C178" s="604" t="s">
        <v>77</v>
      </c>
      <c r="D178" s="605"/>
      <c r="E178" s="159">
        <v>5</v>
      </c>
      <c r="F178" s="160">
        <v>330</v>
      </c>
      <c r="G178" s="7" t="s">
        <v>55</v>
      </c>
      <c r="H178" s="7" t="s">
        <v>57</v>
      </c>
      <c r="I178" s="7" t="s">
        <v>52</v>
      </c>
      <c r="J178" s="592" t="s">
        <v>47</v>
      </c>
      <c r="K178" s="592"/>
      <c r="L178" s="592"/>
      <c r="M178" s="7" t="s">
        <v>502</v>
      </c>
      <c r="N178" s="7" t="s">
        <v>65</v>
      </c>
      <c r="O178" s="7" t="s">
        <v>65</v>
      </c>
      <c r="P178" s="7"/>
      <c r="Q178" s="7" t="s">
        <v>54</v>
      </c>
      <c r="R178" s="7" t="s">
        <v>481</v>
      </c>
      <c r="S178" s="7" t="s">
        <v>486</v>
      </c>
      <c r="T178" s="7" t="s">
        <v>81</v>
      </c>
      <c r="U178" s="592" t="s">
        <v>81</v>
      </c>
      <c r="V178" s="593"/>
      <c r="W178" s="593"/>
      <c r="X178" s="593"/>
      <c r="Y178" s="7" t="s">
        <v>487</v>
      </c>
    </row>
    <row r="179" spans="2:25" ht="15.95" customHeight="1" x14ac:dyDescent="0.15">
      <c r="B179" s="608"/>
      <c r="C179" s="604" t="s">
        <v>77</v>
      </c>
      <c r="D179" s="605"/>
      <c r="E179" s="159">
        <v>6</v>
      </c>
      <c r="F179" s="160">
        <v>333.89999389648438</v>
      </c>
      <c r="G179" s="7" t="s">
        <v>55</v>
      </c>
      <c r="H179" s="7" t="s">
        <v>57</v>
      </c>
      <c r="I179" s="7" t="s">
        <v>52</v>
      </c>
      <c r="J179" s="592" t="s">
        <v>48</v>
      </c>
      <c r="K179" s="592"/>
      <c r="L179" s="592"/>
      <c r="M179" s="7" t="s">
        <v>490</v>
      </c>
      <c r="N179" s="7" t="s">
        <v>65</v>
      </c>
      <c r="O179" s="7" t="s">
        <v>65</v>
      </c>
      <c r="P179" s="7"/>
      <c r="Q179" s="7" t="s">
        <v>53</v>
      </c>
      <c r="R179" s="7" t="s">
        <v>481</v>
      </c>
      <c r="S179" s="7" t="s">
        <v>483</v>
      </c>
      <c r="T179" s="7" t="s">
        <v>65</v>
      </c>
      <c r="U179" s="592" t="s">
        <v>65</v>
      </c>
      <c r="V179" s="593"/>
      <c r="W179" s="593"/>
      <c r="X179" s="593"/>
      <c r="Y179" s="7" t="s">
        <v>484</v>
      </c>
    </row>
    <row r="180" spans="2:25" ht="15.95" customHeight="1" x14ac:dyDescent="0.15">
      <c r="B180" s="608"/>
      <c r="C180" s="604" t="s">
        <v>116</v>
      </c>
      <c r="D180" s="605"/>
      <c r="E180" s="159">
        <v>1</v>
      </c>
      <c r="F180" s="160">
        <v>334.10000610351563</v>
      </c>
      <c r="G180" s="7" t="s">
        <v>55</v>
      </c>
      <c r="H180" s="7" t="s">
        <v>101</v>
      </c>
      <c r="I180" s="7" t="s">
        <v>52</v>
      </c>
      <c r="J180" s="592" t="s">
        <v>50</v>
      </c>
      <c r="K180" s="592"/>
      <c r="L180" s="592"/>
      <c r="M180" s="7" t="s">
        <v>81</v>
      </c>
      <c r="N180" s="7" t="s">
        <v>480</v>
      </c>
      <c r="O180" s="7" t="s">
        <v>53</v>
      </c>
      <c r="P180" s="7"/>
      <c r="Q180" s="7" t="s">
        <v>90</v>
      </c>
      <c r="R180" s="7" t="s">
        <v>481</v>
      </c>
      <c r="S180" s="7" t="s">
        <v>481</v>
      </c>
      <c r="T180" s="7" t="s">
        <v>91</v>
      </c>
      <c r="U180" s="592" t="s">
        <v>88</v>
      </c>
      <c r="V180" s="593"/>
      <c r="W180" s="593"/>
      <c r="X180" s="593"/>
      <c r="Y180" s="7"/>
    </row>
    <row r="181" spans="2:25" ht="15.95" customHeight="1" x14ac:dyDescent="0.15">
      <c r="B181" s="608"/>
      <c r="C181" s="604" t="s">
        <v>116</v>
      </c>
      <c r="D181" s="605"/>
      <c r="E181" s="159">
        <v>2</v>
      </c>
      <c r="F181" s="160">
        <v>339.39999389648438</v>
      </c>
      <c r="G181" s="7" t="s">
        <v>55</v>
      </c>
      <c r="H181" s="7" t="s">
        <v>57</v>
      </c>
      <c r="I181" s="7" t="s">
        <v>52</v>
      </c>
      <c r="J181" s="592" t="s">
        <v>50</v>
      </c>
      <c r="K181" s="592"/>
      <c r="L181" s="592"/>
      <c r="M181" s="7" t="s">
        <v>81</v>
      </c>
      <c r="N181" s="7" t="s">
        <v>480</v>
      </c>
      <c r="O181" s="7" t="s">
        <v>53</v>
      </c>
      <c r="P181" s="7"/>
      <c r="Q181" s="7" t="s">
        <v>90</v>
      </c>
      <c r="R181" s="7" t="s">
        <v>481</v>
      </c>
      <c r="S181" s="7" t="s">
        <v>481</v>
      </c>
      <c r="T181" s="7" t="s">
        <v>91</v>
      </c>
      <c r="U181" s="592" t="s">
        <v>88</v>
      </c>
      <c r="V181" s="593"/>
      <c r="W181" s="593"/>
      <c r="X181" s="593"/>
      <c r="Y181" s="7"/>
    </row>
    <row r="182" spans="2:25" ht="15.95" customHeight="1" x14ac:dyDescent="0.15">
      <c r="B182" s="608"/>
      <c r="C182" s="604" t="s">
        <v>116</v>
      </c>
      <c r="D182" s="605"/>
      <c r="E182" s="159">
        <v>3</v>
      </c>
      <c r="F182" s="160">
        <v>342.39999389648438</v>
      </c>
      <c r="G182" s="7" t="s">
        <v>55</v>
      </c>
      <c r="H182" s="7" t="s">
        <v>57</v>
      </c>
      <c r="I182" s="7" t="s">
        <v>52</v>
      </c>
      <c r="J182" s="592" t="s">
        <v>50</v>
      </c>
      <c r="K182" s="592"/>
      <c r="L182" s="592"/>
      <c r="M182" s="7" t="s">
        <v>81</v>
      </c>
      <c r="N182" s="7" t="s">
        <v>480</v>
      </c>
      <c r="O182" s="7" t="s">
        <v>53</v>
      </c>
      <c r="P182" s="7"/>
      <c r="Q182" s="7" t="s">
        <v>90</v>
      </c>
      <c r="R182" s="7" t="s">
        <v>481</v>
      </c>
      <c r="S182" s="7" t="s">
        <v>481</v>
      </c>
      <c r="T182" s="7" t="s">
        <v>91</v>
      </c>
      <c r="U182" s="592" t="s">
        <v>88</v>
      </c>
      <c r="V182" s="593"/>
      <c r="W182" s="593"/>
      <c r="X182" s="593"/>
      <c r="Y182" s="7"/>
    </row>
    <row r="183" spans="2:25" ht="15.95" customHeight="1" x14ac:dyDescent="0.15">
      <c r="B183" s="608"/>
      <c r="C183" s="604" t="s">
        <v>116</v>
      </c>
      <c r="D183" s="605"/>
      <c r="E183" s="159">
        <v>4</v>
      </c>
      <c r="F183" s="160">
        <v>339.29998779296875</v>
      </c>
      <c r="G183" s="7" t="s">
        <v>55</v>
      </c>
      <c r="H183" s="7" t="s">
        <v>61</v>
      </c>
      <c r="I183" s="7" t="s">
        <v>52</v>
      </c>
      <c r="J183" s="592" t="s">
        <v>50</v>
      </c>
      <c r="K183" s="592"/>
      <c r="L183" s="592"/>
      <c r="M183" s="7" t="s">
        <v>81</v>
      </c>
      <c r="N183" s="7" t="s">
        <v>480</v>
      </c>
      <c r="O183" s="7" t="s">
        <v>53</v>
      </c>
      <c r="P183" s="7"/>
      <c r="Q183" s="7" t="s">
        <v>90</v>
      </c>
      <c r="R183" s="7" t="s">
        <v>481</v>
      </c>
      <c r="S183" s="7" t="s">
        <v>481</v>
      </c>
      <c r="T183" s="7" t="s">
        <v>91</v>
      </c>
      <c r="U183" s="592" t="s">
        <v>88</v>
      </c>
      <c r="V183" s="593"/>
      <c r="W183" s="593"/>
      <c r="X183" s="593"/>
      <c r="Y183" s="7"/>
    </row>
    <row r="184" spans="2:25" ht="15.95" customHeight="1" x14ac:dyDescent="0.15">
      <c r="B184" s="608"/>
      <c r="C184" s="604" t="s">
        <v>116</v>
      </c>
      <c r="D184" s="605"/>
      <c r="E184" s="159">
        <v>5</v>
      </c>
      <c r="F184" s="160">
        <v>341.60000610351563</v>
      </c>
      <c r="G184" s="7" t="s">
        <v>55</v>
      </c>
      <c r="H184" s="7" t="s">
        <v>61</v>
      </c>
      <c r="I184" s="7" t="s">
        <v>52</v>
      </c>
      <c r="J184" s="592" t="s">
        <v>50</v>
      </c>
      <c r="K184" s="592"/>
      <c r="L184" s="592"/>
      <c r="M184" s="7" t="s">
        <v>81</v>
      </c>
      <c r="N184" s="7" t="s">
        <v>480</v>
      </c>
      <c r="O184" s="7" t="s">
        <v>53</v>
      </c>
      <c r="P184" s="7"/>
      <c r="Q184" s="7" t="s">
        <v>90</v>
      </c>
      <c r="R184" s="7" t="s">
        <v>481</v>
      </c>
      <c r="S184" s="7" t="s">
        <v>481</v>
      </c>
      <c r="T184" s="7" t="s">
        <v>91</v>
      </c>
      <c r="U184" s="592" t="s">
        <v>88</v>
      </c>
      <c r="V184" s="593"/>
      <c r="W184" s="593"/>
      <c r="X184" s="593"/>
      <c r="Y184" s="7"/>
    </row>
    <row r="185" spans="2:25" ht="15.95" customHeight="1" x14ac:dyDescent="0.15">
      <c r="B185" s="608"/>
      <c r="C185" s="604" t="s">
        <v>116</v>
      </c>
      <c r="D185" s="605"/>
      <c r="E185" s="159">
        <v>6</v>
      </c>
      <c r="F185" s="160">
        <v>344.60000610351563</v>
      </c>
      <c r="G185" s="7" t="s">
        <v>55</v>
      </c>
      <c r="H185" s="7" t="s">
        <v>56</v>
      </c>
      <c r="I185" s="7" t="s">
        <v>52</v>
      </c>
      <c r="J185" s="592" t="s">
        <v>50</v>
      </c>
      <c r="K185" s="592"/>
      <c r="L185" s="592"/>
      <c r="M185" s="7" t="s">
        <v>81</v>
      </c>
      <c r="N185" s="7" t="s">
        <v>480</v>
      </c>
      <c r="O185" s="7" t="s">
        <v>53</v>
      </c>
      <c r="P185" s="7"/>
      <c r="Q185" s="7" t="s">
        <v>90</v>
      </c>
      <c r="R185" s="7" t="s">
        <v>481</v>
      </c>
      <c r="S185" s="7" t="s">
        <v>481</v>
      </c>
      <c r="T185" s="7" t="s">
        <v>91</v>
      </c>
      <c r="U185" s="592" t="s">
        <v>88</v>
      </c>
      <c r="V185" s="593"/>
      <c r="W185" s="593"/>
      <c r="X185" s="593"/>
      <c r="Y185" s="7"/>
    </row>
    <row r="186" spans="2:25" ht="15.95" customHeight="1" x14ac:dyDescent="0.15">
      <c r="B186" s="608"/>
      <c r="C186" s="604" t="s">
        <v>116</v>
      </c>
      <c r="D186" s="605"/>
      <c r="E186" s="159">
        <v>7</v>
      </c>
      <c r="F186" s="160">
        <v>344.60000610351563</v>
      </c>
      <c r="G186" s="7" t="s">
        <v>55</v>
      </c>
      <c r="H186" s="7" t="s">
        <v>61</v>
      </c>
      <c r="I186" s="7" t="s">
        <v>52</v>
      </c>
      <c r="J186" s="592" t="s">
        <v>50</v>
      </c>
      <c r="K186" s="592"/>
      <c r="L186" s="592"/>
      <c r="M186" s="7" t="s">
        <v>81</v>
      </c>
      <c r="N186" s="7" t="s">
        <v>480</v>
      </c>
      <c r="O186" s="7" t="s">
        <v>53</v>
      </c>
      <c r="P186" s="7"/>
      <c r="Q186" s="7" t="s">
        <v>90</v>
      </c>
      <c r="R186" s="7" t="s">
        <v>481</v>
      </c>
      <c r="S186" s="7" t="s">
        <v>481</v>
      </c>
      <c r="T186" s="7" t="s">
        <v>91</v>
      </c>
      <c r="U186" s="592" t="s">
        <v>88</v>
      </c>
      <c r="V186" s="593"/>
      <c r="W186" s="593"/>
      <c r="X186" s="593"/>
      <c r="Y186" s="7"/>
    </row>
    <row r="187" spans="2:25" ht="15.95" customHeight="1" x14ac:dyDescent="0.15">
      <c r="B187" s="608"/>
      <c r="C187" s="604" t="s">
        <v>116</v>
      </c>
      <c r="D187" s="605"/>
      <c r="E187" s="159">
        <v>8</v>
      </c>
      <c r="F187" s="160">
        <v>342.10000610351563</v>
      </c>
      <c r="G187" s="7" t="s">
        <v>93</v>
      </c>
      <c r="H187" s="7" t="s">
        <v>94</v>
      </c>
      <c r="I187" s="7" t="s">
        <v>775</v>
      </c>
      <c r="J187" s="339" t="s">
        <v>776</v>
      </c>
      <c r="K187" s="606"/>
      <c r="L187" s="319"/>
      <c r="M187" s="7" t="s">
        <v>489</v>
      </c>
      <c r="N187" s="7" t="s">
        <v>489</v>
      </c>
      <c r="O187" s="7" t="s">
        <v>54</v>
      </c>
      <c r="P187" s="7"/>
      <c r="Q187" s="7"/>
      <c r="R187" s="7" t="s">
        <v>481</v>
      </c>
      <c r="S187" s="7" t="s">
        <v>17</v>
      </c>
      <c r="T187" s="7" t="s">
        <v>62</v>
      </c>
      <c r="U187" s="592" t="s">
        <v>80</v>
      </c>
      <c r="V187" s="593"/>
      <c r="W187" s="593"/>
      <c r="X187" s="593"/>
      <c r="Y187" s="7"/>
    </row>
    <row r="188" spans="2:25" ht="15.95" customHeight="1" x14ac:dyDescent="0.15">
      <c r="B188" s="608"/>
      <c r="C188" s="604" t="s">
        <v>78</v>
      </c>
      <c r="D188" s="605"/>
      <c r="E188" s="159">
        <v>1</v>
      </c>
      <c r="F188" s="160">
        <v>355.10000610351563</v>
      </c>
      <c r="G188" s="7" t="s">
        <v>55</v>
      </c>
      <c r="H188" s="7" t="s">
        <v>59</v>
      </c>
      <c r="I188" s="7" t="s">
        <v>52</v>
      </c>
      <c r="J188" s="592" t="s">
        <v>47</v>
      </c>
      <c r="K188" s="592"/>
      <c r="L188" s="592"/>
      <c r="M188" s="7" t="s">
        <v>490</v>
      </c>
      <c r="N188" s="7" t="s">
        <v>490</v>
      </c>
      <c r="O188" s="7" t="s">
        <v>54</v>
      </c>
      <c r="P188" s="7"/>
      <c r="Q188" s="7" t="s">
        <v>178</v>
      </c>
      <c r="R188" s="7" t="s">
        <v>481</v>
      </c>
      <c r="S188" s="7" t="s">
        <v>483</v>
      </c>
      <c r="T188" s="7" t="s">
        <v>62</v>
      </c>
      <c r="U188" s="592" t="s">
        <v>80</v>
      </c>
      <c r="V188" s="593"/>
      <c r="W188" s="593"/>
      <c r="X188" s="593"/>
      <c r="Y188" s="7" t="s">
        <v>484</v>
      </c>
    </row>
    <row r="189" spans="2:25" ht="15.95" customHeight="1" x14ac:dyDescent="0.15">
      <c r="B189" s="608"/>
      <c r="C189" s="604" t="s">
        <v>78</v>
      </c>
      <c r="D189" s="605"/>
      <c r="E189" s="159">
        <v>2</v>
      </c>
      <c r="F189" s="160">
        <v>355.10000610351563</v>
      </c>
      <c r="G189" s="7" t="s">
        <v>55</v>
      </c>
      <c r="H189" s="7" t="s">
        <v>59</v>
      </c>
      <c r="I189" s="7" t="s">
        <v>52</v>
      </c>
      <c r="J189" s="592" t="s">
        <v>47</v>
      </c>
      <c r="K189" s="592"/>
      <c r="L189" s="592"/>
      <c r="M189" s="7" t="s">
        <v>489</v>
      </c>
      <c r="N189" s="7" t="s">
        <v>489</v>
      </c>
      <c r="O189" s="7" t="s">
        <v>54</v>
      </c>
      <c r="P189" s="7"/>
      <c r="Q189" s="7" t="s">
        <v>178</v>
      </c>
      <c r="R189" s="7" t="s">
        <v>481</v>
      </c>
      <c r="S189" s="7" t="s">
        <v>483</v>
      </c>
      <c r="T189" s="7" t="s">
        <v>62</v>
      </c>
      <c r="U189" s="592" t="s">
        <v>80</v>
      </c>
      <c r="V189" s="593"/>
      <c r="W189" s="593"/>
      <c r="X189" s="593"/>
      <c r="Y189" s="7" t="s">
        <v>484</v>
      </c>
    </row>
    <row r="190" spans="2:25" ht="15.95" customHeight="1" x14ac:dyDescent="0.15">
      <c r="B190" s="608"/>
      <c r="C190" s="604" t="s">
        <v>78</v>
      </c>
      <c r="D190" s="605"/>
      <c r="E190" s="159">
        <v>3</v>
      </c>
      <c r="F190" s="160">
        <v>355.10000610351563</v>
      </c>
      <c r="G190" s="7" t="s">
        <v>55</v>
      </c>
      <c r="H190" s="7" t="s">
        <v>59</v>
      </c>
      <c r="I190" s="7" t="s">
        <v>52</v>
      </c>
      <c r="J190" s="592" t="s">
        <v>47</v>
      </c>
      <c r="K190" s="592"/>
      <c r="L190" s="592"/>
      <c r="M190" s="7" t="s">
        <v>503</v>
      </c>
      <c r="N190" s="7" t="s">
        <v>503</v>
      </c>
      <c r="O190" s="7" t="s">
        <v>54</v>
      </c>
      <c r="P190" s="7"/>
      <c r="Q190" s="7" t="s">
        <v>178</v>
      </c>
      <c r="R190" s="7" t="s">
        <v>481</v>
      </c>
      <c r="S190" s="7" t="s">
        <v>483</v>
      </c>
      <c r="T190" s="7" t="s">
        <v>62</v>
      </c>
      <c r="U190" s="592" t="s">
        <v>80</v>
      </c>
      <c r="V190" s="593"/>
      <c r="W190" s="593"/>
      <c r="X190" s="593"/>
      <c r="Y190" s="7" t="s">
        <v>484</v>
      </c>
    </row>
    <row r="191" spans="2:25" ht="15.95" customHeight="1" x14ac:dyDescent="0.15">
      <c r="B191" s="608"/>
      <c r="C191" s="604" t="s">
        <v>78</v>
      </c>
      <c r="D191" s="605"/>
      <c r="E191" s="159">
        <v>4</v>
      </c>
      <c r="F191" s="160">
        <v>355.10000610351563</v>
      </c>
      <c r="G191" s="7" t="s">
        <v>55</v>
      </c>
      <c r="H191" s="7" t="s">
        <v>72</v>
      </c>
      <c r="I191" s="7" t="s">
        <v>52</v>
      </c>
      <c r="J191" s="592" t="s">
        <v>50</v>
      </c>
      <c r="K191" s="592"/>
      <c r="L191" s="592"/>
      <c r="M191" s="7" t="s">
        <v>81</v>
      </c>
      <c r="N191" s="7" t="s">
        <v>480</v>
      </c>
      <c r="O191" s="7" t="s">
        <v>54</v>
      </c>
      <c r="P191" s="7"/>
      <c r="Q191" s="7" t="s">
        <v>90</v>
      </c>
      <c r="R191" s="7" t="s">
        <v>481</v>
      </c>
      <c r="S191" s="7" t="s">
        <v>481</v>
      </c>
      <c r="T191" s="7" t="s">
        <v>91</v>
      </c>
      <c r="U191" s="592" t="s">
        <v>88</v>
      </c>
      <c r="V191" s="593"/>
      <c r="W191" s="593"/>
      <c r="X191" s="593"/>
      <c r="Y191" s="7"/>
    </row>
    <row r="192" spans="2:25" ht="15.95" customHeight="1" x14ac:dyDescent="0.15">
      <c r="B192" s="608"/>
      <c r="C192" s="604" t="s">
        <v>84</v>
      </c>
      <c r="D192" s="605"/>
      <c r="E192" s="159">
        <v>1</v>
      </c>
      <c r="F192" s="160">
        <v>365.60000610351563</v>
      </c>
      <c r="G192" s="7" t="s">
        <v>55</v>
      </c>
      <c r="H192" s="7" t="s">
        <v>59</v>
      </c>
      <c r="I192" s="7" t="s">
        <v>52</v>
      </c>
      <c r="J192" s="592" t="s">
        <v>47</v>
      </c>
      <c r="K192" s="592"/>
      <c r="L192" s="592"/>
      <c r="M192" s="7" t="s">
        <v>503</v>
      </c>
      <c r="N192" s="7" t="s">
        <v>503</v>
      </c>
      <c r="O192" s="7" t="s">
        <v>54</v>
      </c>
      <c r="P192" s="7"/>
      <c r="Q192" s="7" t="s">
        <v>178</v>
      </c>
      <c r="R192" s="7" t="s">
        <v>481</v>
      </c>
      <c r="S192" s="7" t="s">
        <v>483</v>
      </c>
      <c r="T192" s="7" t="s">
        <v>62</v>
      </c>
      <c r="U192" s="592" t="s">
        <v>80</v>
      </c>
      <c r="V192" s="593"/>
      <c r="W192" s="593"/>
      <c r="X192" s="593"/>
      <c r="Y192" s="7" t="s">
        <v>484</v>
      </c>
    </row>
    <row r="193" spans="2:25" ht="15.95" customHeight="1" x14ac:dyDescent="0.15">
      <c r="B193" s="608"/>
      <c r="C193" s="604" t="s">
        <v>84</v>
      </c>
      <c r="D193" s="605"/>
      <c r="E193" s="159">
        <v>2</v>
      </c>
      <c r="F193" s="160">
        <v>364.89999389648438</v>
      </c>
      <c r="G193" s="7" t="s">
        <v>55</v>
      </c>
      <c r="H193" s="7" t="s">
        <v>57</v>
      </c>
      <c r="I193" s="7" t="s">
        <v>52</v>
      </c>
      <c r="J193" s="592" t="s">
        <v>50</v>
      </c>
      <c r="K193" s="592"/>
      <c r="L193" s="592"/>
      <c r="M193" s="7" t="s">
        <v>81</v>
      </c>
      <c r="N193" s="7" t="s">
        <v>480</v>
      </c>
      <c r="O193" s="7" t="s">
        <v>53</v>
      </c>
      <c r="P193" s="7"/>
      <c r="Q193" s="7" t="s">
        <v>90</v>
      </c>
      <c r="R193" s="7" t="s">
        <v>481</v>
      </c>
      <c r="S193" s="7" t="s">
        <v>481</v>
      </c>
      <c r="T193" s="7" t="s">
        <v>91</v>
      </c>
      <c r="U193" s="592" t="s">
        <v>88</v>
      </c>
      <c r="V193" s="593"/>
      <c r="W193" s="593"/>
      <c r="X193" s="593"/>
      <c r="Y193" s="7"/>
    </row>
    <row r="194" spans="2:25" ht="15.95" customHeight="1" x14ac:dyDescent="0.15">
      <c r="B194" s="608"/>
      <c r="C194" s="604" t="s">
        <v>79</v>
      </c>
      <c r="D194" s="605"/>
      <c r="E194" s="159">
        <v>1</v>
      </c>
      <c r="F194" s="160">
        <v>365.60000610351563</v>
      </c>
      <c r="G194" s="7" t="s">
        <v>55</v>
      </c>
      <c r="H194" s="7" t="s">
        <v>85</v>
      </c>
      <c r="I194" s="7" t="s">
        <v>52</v>
      </c>
      <c r="J194" s="592" t="s">
        <v>47</v>
      </c>
      <c r="K194" s="592"/>
      <c r="L194" s="592"/>
      <c r="M194" s="7" t="s">
        <v>482</v>
      </c>
      <c r="N194" s="7" t="s">
        <v>482</v>
      </c>
      <c r="O194" s="7" t="s">
        <v>54</v>
      </c>
      <c r="P194" s="7"/>
      <c r="Q194" s="7" t="s">
        <v>54</v>
      </c>
      <c r="R194" s="7" t="s">
        <v>481</v>
      </c>
      <c r="S194" s="7" t="s">
        <v>486</v>
      </c>
      <c r="T194" s="7" t="s">
        <v>62</v>
      </c>
      <c r="U194" s="592" t="s">
        <v>80</v>
      </c>
      <c r="V194" s="593"/>
      <c r="W194" s="593"/>
      <c r="X194" s="593"/>
      <c r="Y194" s="7" t="s">
        <v>487</v>
      </c>
    </row>
    <row r="195" spans="2:25" ht="15.95" customHeight="1" x14ac:dyDescent="0.15">
      <c r="B195" s="608"/>
      <c r="C195" s="604" t="s">
        <v>79</v>
      </c>
      <c r="D195" s="605"/>
      <c r="E195" s="159">
        <v>2</v>
      </c>
      <c r="F195" s="160">
        <v>376.10000610351563</v>
      </c>
      <c r="G195" s="7" t="s">
        <v>55</v>
      </c>
      <c r="H195" s="7" t="s">
        <v>59</v>
      </c>
      <c r="I195" s="7" t="s">
        <v>52</v>
      </c>
      <c r="J195" s="592" t="s">
        <v>50</v>
      </c>
      <c r="K195" s="592"/>
      <c r="L195" s="592"/>
      <c r="M195" s="7" t="s">
        <v>81</v>
      </c>
      <c r="N195" s="7" t="s">
        <v>480</v>
      </c>
      <c r="O195" s="7" t="s">
        <v>53</v>
      </c>
      <c r="P195" s="7"/>
      <c r="Q195" s="7" t="s">
        <v>90</v>
      </c>
      <c r="R195" s="7" t="s">
        <v>481</v>
      </c>
      <c r="S195" s="7" t="s">
        <v>481</v>
      </c>
      <c r="T195" s="7" t="s">
        <v>91</v>
      </c>
      <c r="U195" s="592" t="s">
        <v>88</v>
      </c>
      <c r="V195" s="593"/>
      <c r="W195" s="593"/>
      <c r="X195" s="593"/>
      <c r="Y195" s="7"/>
    </row>
    <row r="196" spans="2:25" ht="15.95" customHeight="1" x14ac:dyDescent="0.15">
      <c r="B196" s="608"/>
      <c r="C196" s="604" t="s">
        <v>79</v>
      </c>
      <c r="D196" s="605"/>
      <c r="E196" s="159">
        <v>3</v>
      </c>
      <c r="F196" s="160">
        <v>375.60000610351563</v>
      </c>
      <c r="G196" s="7" t="s">
        <v>55</v>
      </c>
      <c r="H196" s="7" t="s">
        <v>57</v>
      </c>
      <c r="I196" s="7" t="s">
        <v>52</v>
      </c>
      <c r="J196" s="592" t="s">
        <v>50</v>
      </c>
      <c r="K196" s="592"/>
      <c r="L196" s="592"/>
      <c r="M196" s="7" t="s">
        <v>81</v>
      </c>
      <c r="N196" s="7" t="s">
        <v>480</v>
      </c>
      <c r="O196" s="7" t="s">
        <v>53</v>
      </c>
      <c r="P196" s="7"/>
      <c r="Q196" s="7" t="s">
        <v>90</v>
      </c>
      <c r="R196" s="7" t="s">
        <v>481</v>
      </c>
      <c r="S196" s="7" t="s">
        <v>481</v>
      </c>
      <c r="T196" s="7" t="s">
        <v>91</v>
      </c>
      <c r="U196" s="592" t="s">
        <v>88</v>
      </c>
      <c r="V196" s="593"/>
      <c r="W196" s="593"/>
      <c r="X196" s="593"/>
      <c r="Y196" s="7"/>
    </row>
    <row r="197" spans="2:25" ht="15.95" customHeight="1" x14ac:dyDescent="0.15">
      <c r="B197" s="608"/>
      <c r="C197" s="604" t="s">
        <v>79</v>
      </c>
      <c r="D197" s="605"/>
      <c r="E197" s="159">
        <v>4</v>
      </c>
      <c r="F197" s="160">
        <v>374.10000610351563</v>
      </c>
      <c r="G197" s="7" t="s">
        <v>93</v>
      </c>
      <c r="H197" s="7" t="s">
        <v>94</v>
      </c>
      <c r="I197" s="7" t="s">
        <v>775</v>
      </c>
      <c r="J197" s="339" t="s">
        <v>776</v>
      </c>
      <c r="K197" s="606"/>
      <c r="L197" s="319"/>
      <c r="M197" s="7" t="s">
        <v>490</v>
      </c>
      <c r="N197" s="7" t="s">
        <v>490</v>
      </c>
      <c r="O197" s="7" t="s">
        <v>54</v>
      </c>
      <c r="P197" s="7"/>
      <c r="Q197" s="7"/>
      <c r="R197" s="7" t="s">
        <v>481</v>
      </c>
      <c r="S197" s="7" t="s">
        <v>17</v>
      </c>
      <c r="T197" s="7" t="s">
        <v>62</v>
      </c>
      <c r="U197" s="592" t="s">
        <v>80</v>
      </c>
      <c r="V197" s="593"/>
      <c r="W197" s="593"/>
      <c r="X197" s="593"/>
      <c r="Y197" s="7"/>
    </row>
    <row r="198" spans="2:25" ht="15.95" customHeight="1" x14ac:dyDescent="0.15">
      <c r="B198" s="608"/>
      <c r="C198" s="604" t="s">
        <v>117</v>
      </c>
      <c r="D198" s="605"/>
      <c r="E198" s="159">
        <v>1</v>
      </c>
      <c r="F198" s="160">
        <v>380.70001220703125</v>
      </c>
      <c r="G198" s="7" t="s">
        <v>55</v>
      </c>
      <c r="H198" s="7" t="s">
        <v>57</v>
      </c>
      <c r="I198" s="7" t="s">
        <v>52</v>
      </c>
      <c r="J198" s="592" t="s">
        <v>50</v>
      </c>
      <c r="K198" s="592"/>
      <c r="L198" s="592"/>
      <c r="M198" s="7" t="s">
        <v>81</v>
      </c>
      <c r="N198" s="7" t="s">
        <v>480</v>
      </c>
      <c r="O198" s="7" t="s">
        <v>53</v>
      </c>
      <c r="P198" s="7"/>
      <c r="Q198" s="7" t="s">
        <v>90</v>
      </c>
      <c r="R198" s="7" t="s">
        <v>481</v>
      </c>
      <c r="S198" s="7" t="s">
        <v>481</v>
      </c>
      <c r="T198" s="7" t="s">
        <v>91</v>
      </c>
      <c r="U198" s="592" t="s">
        <v>88</v>
      </c>
      <c r="V198" s="593"/>
      <c r="W198" s="593"/>
      <c r="X198" s="593"/>
      <c r="Y198" s="7"/>
    </row>
    <row r="199" spans="2:25" ht="15.95" customHeight="1" x14ac:dyDescent="0.15">
      <c r="B199" s="608"/>
      <c r="C199" s="604" t="s">
        <v>325</v>
      </c>
      <c r="D199" s="605"/>
      <c r="E199" s="159">
        <v>1</v>
      </c>
      <c r="F199" s="160">
        <v>386.60000610351563</v>
      </c>
      <c r="G199" s="7" t="s">
        <v>55</v>
      </c>
      <c r="H199" s="7" t="s">
        <v>56</v>
      </c>
      <c r="I199" s="7" t="s">
        <v>52</v>
      </c>
      <c r="J199" s="592" t="s">
        <v>47</v>
      </c>
      <c r="K199" s="592"/>
      <c r="L199" s="592"/>
      <c r="M199" s="7" t="s">
        <v>504</v>
      </c>
      <c r="N199" s="7" t="s">
        <v>504</v>
      </c>
      <c r="O199" s="7" t="s">
        <v>54</v>
      </c>
      <c r="P199" s="7"/>
      <c r="Q199" s="7" t="s">
        <v>54</v>
      </c>
      <c r="R199" s="7" t="s">
        <v>481</v>
      </c>
      <c r="S199" s="7" t="s">
        <v>486</v>
      </c>
      <c r="T199" s="7" t="s">
        <v>62</v>
      </c>
      <c r="U199" s="592" t="s">
        <v>80</v>
      </c>
      <c r="V199" s="593"/>
      <c r="W199" s="593"/>
      <c r="X199" s="593"/>
      <c r="Y199" s="7" t="s">
        <v>487</v>
      </c>
    </row>
    <row r="200" spans="2:25" ht="15.95" customHeight="1" x14ac:dyDescent="0.15">
      <c r="B200" s="608"/>
      <c r="C200" s="604" t="s">
        <v>325</v>
      </c>
      <c r="D200" s="605"/>
      <c r="E200" s="159">
        <v>2</v>
      </c>
      <c r="F200" s="160">
        <v>386.60000610351563</v>
      </c>
      <c r="G200" s="7" t="s">
        <v>55</v>
      </c>
      <c r="H200" s="7" t="s">
        <v>57</v>
      </c>
      <c r="I200" s="7" t="s">
        <v>52</v>
      </c>
      <c r="J200" s="592" t="s">
        <v>47</v>
      </c>
      <c r="K200" s="592"/>
      <c r="L200" s="592"/>
      <c r="M200" s="7" t="s">
        <v>505</v>
      </c>
      <c r="N200" s="7" t="s">
        <v>505</v>
      </c>
      <c r="O200" s="7" t="s">
        <v>54</v>
      </c>
      <c r="P200" s="7"/>
      <c r="Q200" s="7" t="s">
        <v>54</v>
      </c>
      <c r="R200" s="7" t="s">
        <v>481</v>
      </c>
      <c r="S200" s="7" t="s">
        <v>486</v>
      </c>
      <c r="T200" s="7" t="s">
        <v>62</v>
      </c>
      <c r="U200" s="592" t="s">
        <v>80</v>
      </c>
      <c r="V200" s="593"/>
      <c r="W200" s="593"/>
      <c r="X200" s="593"/>
      <c r="Y200" s="7" t="s">
        <v>487</v>
      </c>
    </row>
    <row r="201" spans="2:25" ht="15.95" customHeight="1" x14ac:dyDescent="0.15">
      <c r="B201" s="608"/>
      <c r="C201" s="604" t="s">
        <v>325</v>
      </c>
      <c r="D201" s="605"/>
      <c r="E201" s="159">
        <v>3</v>
      </c>
      <c r="F201" s="160">
        <v>390.10000610351563</v>
      </c>
      <c r="G201" s="7" t="s">
        <v>93</v>
      </c>
      <c r="H201" s="7" t="s">
        <v>94</v>
      </c>
      <c r="I201" s="7" t="s">
        <v>775</v>
      </c>
      <c r="J201" s="339" t="s">
        <v>776</v>
      </c>
      <c r="K201" s="606"/>
      <c r="L201" s="319"/>
      <c r="M201" s="7" t="s">
        <v>489</v>
      </c>
      <c r="N201" s="7" t="s">
        <v>489</v>
      </c>
      <c r="O201" s="7" t="s">
        <v>54</v>
      </c>
      <c r="P201" s="7"/>
      <c r="Q201" s="7"/>
      <c r="R201" s="7" t="s">
        <v>481</v>
      </c>
      <c r="S201" s="7" t="s">
        <v>17</v>
      </c>
      <c r="T201" s="7" t="s">
        <v>62</v>
      </c>
      <c r="U201" s="592" t="s">
        <v>80</v>
      </c>
      <c r="V201" s="593"/>
      <c r="W201" s="593"/>
      <c r="X201" s="593"/>
      <c r="Y201" s="7"/>
    </row>
    <row r="202" spans="2:25" ht="15.95" customHeight="1" x14ac:dyDescent="0.15">
      <c r="B202" s="608"/>
      <c r="C202" s="604" t="s">
        <v>87</v>
      </c>
      <c r="D202" s="605"/>
      <c r="E202" s="159">
        <v>1</v>
      </c>
      <c r="F202" s="160">
        <v>397</v>
      </c>
      <c r="G202" s="7" t="s">
        <v>55</v>
      </c>
      <c r="H202" s="7" t="s">
        <v>58</v>
      </c>
      <c r="I202" s="7" t="s">
        <v>52</v>
      </c>
      <c r="J202" s="592" t="s">
        <v>47</v>
      </c>
      <c r="K202" s="592"/>
      <c r="L202" s="592"/>
      <c r="M202" s="7" t="s">
        <v>489</v>
      </c>
      <c r="N202" s="7" t="s">
        <v>489</v>
      </c>
      <c r="O202" s="7" t="s">
        <v>53</v>
      </c>
      <c r="P202" s="7"/>
      <c r="Q202" s="7" t="s">
        <v>53</v>
      </c>
      <c r="R202" s="7" t="s">
        <v>481</v>
      </c>
      <c r="S202" s="7" t="s">
        <v>483</v>
      </c>
      <c r="T202" s="7" t="s">
        <v>63</v>
      </c>
      <c r="U202" s="592" t="s">
        <v>88</v>
      </c>
      <c r="V202" s="593"/>
      <c r="W202" s="593"/>
      <c r="X202" s="593"/>
      <c r="Y202" s="7" t="s">
        <v>484</v>
      </c>
    </row>
    <row r="203" spans="2:25" ht="15.95" customHeight="1" x14ac:dyDescent="0.15">
      <c r="B203" s="608"/>
      <c r="C203" s="604" t="s">
        <v>87</v>
      </c>
      <c r="D203" s="605"/>
      <c r="E203" s="159">
        <v>2</v>
      </c>
      <c r="F203" s="160">
        <v>397</v>
      </c>
      <c r="G203" s="7" t="s">
        <v>55</v>
      </c>
      <c r="H203" s="7" t="s">
        <v>72</v>
      </c>
      <c r="I203" s="7" t="s">
        <v>52</v>
      </c>
      <c r="J203" s="592" t="s">
        <v>47</v>
      </c>
      <c r="K203" s="592"/>
      <c r="L203" s="592"/>
      <c r="M203" s="7" t="s">
        <v>490</v>
      </c>
      <c r="N203" s="7" t="s">
        <v>490</v>
      </c>
      <c r="O203" s="7" t="s">
        <v>53</v>
      </c>
      <c r="P203" s="7"/>
      <c r="Q203" s="7" t="s">
        <v>178</v>
      </c>
      <c r="R203" s="7" t="s">
        <v>481</v>
      </c>
      <c r="S203" s="7" t="s">
        <v>483</v>
      </c>
      <c r="T203" s="7" t="s">
        <v>63</v>
      </c>
      <c r="U203" s="592" t="s">
        <v>88</v>
      </c>
      <c r="V203" s="593"/>
      <c r="W203" s="593"/>
      <c r="X203" s="593"/>
      <c r="Y203" s="7" t="s">
        <v>484</v>
      </c>
    </row>
    <row r="204" spans="2:25" ht="15.95" customHeight="1" x14ac:dyDescent="0.15">
      <c r="B204" s="608"/>
      <c r="C204" s="604" t="s">
        <v>87</v>
      </c>
      <c r="D204" s="605"/>
      <c r="E204" s="159">
        <v>3</v>
      </c>
      <c r="F204" s="160">
        <v>401.29998779296875</v>
      </c>
      <c r="G204" s="7" t="s">
        <v>55</v>
      </c>
      <c r="H204" s="7" t="s">
        <v>57</v>
      </c>
      <c r="I204" s="7" t="s">
        <v>52</v>
      </c>
      <c r="J204" s="592" t="s">
        <v>50</v>
      </c>
      <c r="K204" s="592"/>
      <c r="L204" s="592"/>
      <c r="M204" s="7" t="s">
        <v>81</v>
      </c>
      <c r="N204" s="7" t="s">
        <v>480</v>
      </c>
      <c r="O204" s="7" t="s">
        <v>53</v>
      </c>
      <c r="P204" s="7"/>
      <c r="Q204" s="7" t="s">
        <v>90</v>
      </c>
      <c r="R204" s="7" t="s">
        <v>481</v>
      </c>
      <c r="S204" s="7" t="s">
        <v>481</v>
      </c>
      <c r="T204" s="7" t="s">
        <v>91</v>
      </c>
      <c r="U204" s="592" t="s">
        <v>88</v>
      </c>
      <c r="V204" s="593"/>
      <c r="W204" s="593"/>
      <c r="X204" s="593"/>
      <c r="Y204" s="7"/>
    </row>
    <row r="205" spans="2:25" ht="15.95" customHeight="1" x14ac:dyDescent="0.15">
      <c r="B205" s="608"/>
      <c r="C205" s="604" t="s">
        <v>87</v>
      </c>
      <c r="D205" s="605"/>
      <c r="E205" s="159">
        <v>4</v>
      </c>
      <c r="F205" s="160">
        <v>407.5</v>
      </c>
      <c r="G205" s="7" t="s">
        <v>55</v>
      </c>
      <c r="H205" s="7" t="s">
        <v>59</v>
      </c>
      <c r="I205" s="7" t="s">
        <v>52</v>
      </c>
      <c r="J205" s="592" t="s">
        <v>47</v>
      </c>
      <c r="K205" s="592"/>
      <c r="L205" s="592"/>
      <c r="M205" s="7" t="s">
        <v>489</v>
      </c>
      <c r="N205" s="7" t="s">
        <v>489</v>
      </c>
      <c r="O205" s="7" t="s">
        <v>54</v>
      </c>
      <c r="P205" s="7"/>
      <c r="Q205" s="7" t="s">
        <v>54</v>
      </c>
      <c r="R205" s="7" t="s">
        <v>481</v>
      </c>
      <c r="S205" s="7" t="s">
        <v>486</v>
      </c>
      <c r="T205" s="7" t="s">
        <v>62</v>
      </c>
      <c r="U205" s="592" t="s">
        <v>80</v>
      </c>
      <c r="V205" s="593"/>
      <c r="W205" s="593"/>
      <c r="X205" s="593"/>
      <c r="Y205" s="7" t="s">
        <v>487</v>
      </c>
    </row>
    <row r="206" spans="2:25" ht="15.95" customHeight="1" x14ac:dyDescent="0.15">
      <c r="B206" s="608"/>
      <c r="C206" s="604" t="s">
        <v>87</v>
      </c>
      <c r="D206" s="605"/>
      <c r="E206" s="159">
        <v>5</v>
      </c>
      <c r="F206" s="160">
        <v>398</v>
      </c>
      <c r="G206" s="7" t="s">
        <v>93</v>
      </c>
      <c r="H206" s="7" t="s">
        <v>94</v>
      </c>
      <c r="I206" s="7" t="s">
        <v>775</v>
      </c>
      <c r="J206" s="339" t="s">
        <v>776</v>
      </c>
      <c r="K206" s="606"/>
      <c r="L206" s="319"/>
      <c r="M206" s="7" t="s">
        <v>489</v>
      </c>
      <c r="N206" s="7" t="s">
        <v>489</v>
      </c>
      <c r="O206" s="7" t="s">
        <v>54</v>
      </c>
      <c r="P206" s="7"/>
      <c r="Q206" s="7"/>
      <c r="R206" s="7" t="s">
        <v>481</v>
      </c>
      <c r="S206" s="7" t="s">
        <v>17</v>
      </c>
      <c r="T206" s="7" t="s">
        <v>62</v>
      </c>
      <c r="U206" s="592" t="s">
        <v>80</v>
      </c>
      <c r="V206" s="593"/>
      <c r="W206" s="593"/>
      <c r="X206" s="593"/>
      <c r="Y206" s="7"/>
    </row>
    <row r="207" spans="2:25" ht="15.95" customHeight="1" x14ac:dyDescent="0.15">
      <c r="B207" s="608"/>
      <c r="C207" s="604" t="s">
        <v>87</v>
      </c>
      <c r="D207" s="605"/>
      <c r="E207" s="159">
        <v>6</v>
      </c>
      <c r="F207" s="160">
        <v>398</v>
      </c>
      <c r="G207" s="7" t="s">
        <v>93</v>
      </c>
      <c r="H207" s="7" t="s">
        <v>94</v>
      </c>
      <c r="I207" s="7" t="s">
        <v>775</v>
      </c>
      <c r="J207" s="339" t="s">
        <v>776</v>
      </c>
      <c r="K207" s="606"/>
      <c r="L207" s="319"/>
      <c r="M207" s="7" t="s">
        <v>489</v>
      </c>
      <c r="N207" s="7" t="s">
        <v>489</v>
      </c>
      <c r="O207" s="7" t="s">
        <v>54</v>
      </c>
      <c r="P207" s="7"/>
      <c r="Q207" s="7"/>
      <c r="R207" s="7" t="s">
        <v>481</v>
      </c>
      <c r="S207" s="7" t="s">
        <v>17</v>
      </c>
      <c r="T207" s="7" t="s">
        <v>62</v>
      </c>
      <c r="U207" s="592" t="s">
        <v>80</v>
      </c>
      <c r="V207" s="593"/>
      <c r="W207" s="593"/>
      <c r="X207" s="593"/>
      <c r="Y207" s="7"/>
    </row>
    <row r="208" spans="2:25" ht="15.95" customHeight="1" x14ac:dyDescent="0.15">
      <c r="B208" s="609"/>
      <c r="C208" s="604" t="s">
        <v>87</v>
      </c>
      <c r="D208" s="605"/>
      <c r="E208" s="159">
        <v>7</v>
      </c>
      <c r="F208" s="160">
        <v>398</v>
      </c>
      <c r="G208" s="7" t="s">
        <v>93</v>
      </c>
      <c r="H208" s="7" t="s">
        <v>94</v>
      </c>
      <c r="I208" s="7" t="s">
        <v>775</v>
      </c>
      <c r="J208" s="339" t="s">
        <v>776</v>
      </c>
      <c r="K208" s="606"/>
      <c r="L208" s="319"/>
      <c r="M208" s="7" t="s">
        <v>489</v>
      </c>
      <c r="N208" s="7" t="s">
        <v>489</v>
      </c>
      <c r="O208" s="7" t="s">
        <v>54</v>
      </c>
      <c r="P208" s="7"/>
      <c r="Q208" s="7"/>
      <c r="R208" s="7" t="s">
        <v>481</v>
      </c>
      <c r="S208" s="7" t="s">
        <v>17</v>
      </c>
      <c r="T208" s="7" t="s">
        <v>62</v>
      </c>
      <c r="U208" s="592" t="s">
        <v>80</v>
      </c>
      <c r="V208" s="593"/>
      <c r="W208" s="593"/>
      <c r="X208" s="593"/>
      <c r="Y208" s="7"/>
    </row>
    <row r="209" spans="2:25" ht="15.95" customHeight="1" x14ac:dyDescent="0.15">
      <c r="B209" s="607" t="s">
        <v>494</v>
      </c>
      <c r="C209" s="604" t="s">
        <v>87</v>
      </c>
      <c r="D209" s="605"/>
      <c r="E209" s="159">
        <v>8</v>
      </c>
      <c r="F209" s="160">
        <v>406</v>
      </c>
      <c r="G209" s="7" t="s">
        <v>93</v>
      </c>
      <c r="H209" s="7" t="s">
        <v>94</v>
      </c>
      <c r="I209" s="7" t="s">
        <v>775</v>
      </c>
      <c r="J209" s="339" t="s">
        <v>776</v>
      </c>
      <c r="K209" s="606"/>
      <c r="L209" s="319"/>
      <c r="M209" s="7" t="s">
        <v>489</v>
      </c>
      <c r="N209" s="7" t="s">
        <v>489</v>
      </c>
      <c r="O209" s="7" t="s">
        <v>54</v>
      </c>
      <c r="P209" s="7"/>
      <c r="Q209" s="7"/>
      <c r="R209" s="7" t="s">
        <v>481</v>
      </c>
      <c r="S209" s="7" t="s">
        <v>17</v>
      </c>
      <c r="T209" s="7" t="s">
        <v>62</v>
      </c>
      <c r="U209" s="592" t="s">
        <v>80</v>
      </c>
      <c r="V209" s="593"/>
      <c r="W209" s="593"/>
      <c r="X209" s="593"/>
      <c r="Y209" s="7"/>
    </row>
    <row r="210" spans="2:25" ht="15.95" customHeight="1" x14ac:dyDescent="0.15">
      <c r="B210" s="608"/>
      <c r="C210" s="604" t="s">
        <v>87</v>
      </c>
      <c r="D210" s="605"/>
      <c r="E210" s="159">
        <v>9</v>
      </c>
      <c r="F210" s="160">
        <v>406</v>
      </c>
      <c r="G210" s="7" t="s">
        <v>93</v>
      </c>
      <c r="H210" s="7" t="s">
        <v>94</v>
      </c>
      <c r="I210" s="7" t="s">
        <v>775</v>
      </c>
      <c r="J210" s="339" t="s">
        <v>776</v>
      </c>
      <c r="K210" s="606"/>
      <c r="L210" s="319"/>
      <c r="M210" s="7" t="s">
        <v>489</v>
      </c>
      <c r="N210" s="7" t="s">
        <v>489</v>
      </c>
      <c r="O210" s="7" t="s">
        <v>54</v>
      </c>
      <c r="P210" s="7"/>
      <c r="Q210" s="7"/>
      <c r="R210" s="7" t="s">
        <v>481</v>
      </c>
      <c r="S210" s="7" t="s">
        <v>17</v>
      </c>
      <c r="T210" s="7" t="s">
        <v>62</v>
      </c>
      <c r="U210" s="592" t="s">
        <v>80</v>
      </c>
      <c r="V210" s="593"/>
      <c r="W210" s="593"/>
      <c r="X210" s="593"/>
      <c r="Y210" s="7"/>
    </row>
    <row r="211" spans="2:25" ht="15.95" customHeight="1" x14ac:dyDescent="0.15">
      <c r="B211" s="608"/>
      <c r="C211" s="604" t="s">
        <v>87</v>
      </c>
      <c r="D211" s="605"/>
      <c r="E211" s="159">
        <v>10</v>
      </c>
      <c r="F211" s="160">
        <v>403.20001220703125</v>
      </c>
      <c r="G211" s="7" t="s">
        <v>55</v>
      </c>
      <c r="H211" s="7" t="s">
        <v>85</v>
      </c>
      <c r="I211" s="7" t="s">
        <v>49</v>
      </c>
      <c r="J211" s="592" t="s">
        <v>49</v>
      </c>
      <c r="K211" s="592"/>
      <c r="L211" s="592"/>
      <c r="M211" s="7" t="s">
        <v>506</v>
      </c>
      <c r="N211" s="7" t="s">
        <v>65</v>
      </c>
      <c r="O211" s="7" t="s">
        <v>65</v>
      </c>
      <c r="P211" s="7"/>
      <c r="Q211" s="7" t="s">
        <v>54</v>
      </c>
      <c r="R211" s="7" t="s">
        <v>481</v>
      </c>
      <c r="S211" s="7" t="s">
        <v>486</v>
      </c>
      <c r="T211" s="7" t="s">
        <v>81</v>
      </c>
      <c r="U211" s="592" t="s">
        <v>81</v>
      </c>
      <c r="V211" s="593"/>
      <c r="W211" s="593"/>
      <c r="X211" s="593"/>
      <c r="Y211" s="7" t="s">
        <v>487</v>
      </c>
    </row>
    <row r="212" spans="2:25" ht="15.95" customHeight="1" x14ac:dyDescent="0.15">
      <c r="B212" s="608"/>
      <c r="C212" s="604" t="s">
        <v>118</v>
      </c>
      <c r="D212" s="605"/>
      <c r="E212" s="159">
        <v>1</v>
      </c>
      <c r="F212" s="160">
        <v>414</v>
      </c>
      <c r="G212" s="7" t="s">
        <v>93</v>
      </c>
      <c r="H212" s="7" t="s">
        <v>94</v>
      </c>
      <c r="I212" s="7" t="s">
        <v>775</v>
      </c>
      <c r="J212" s="339" t="s">
        <v>776</v>
      </c>
      <c r="K212" s="606"/>
      <c r="L212" s="319"/>
      <c r="M212" s="7" t="s">
        <v>490</v>
      </c>
      <c r="N212" s="7" t="s">
        <v>490</v>
      </c>
      <c r="O212" s="7" t="s">
        <v>54</v>
      </c>
      <c r="P212" s="7"/>
      <c r="Q212" s="7"/>
      <c r="R212" s="7" t="s">
        <v>481</v>
      </c>
      <c r="S212" s="7" t="s">
        <v>17</v>
      </c>
      <c r="T212" s="7" t="s">
        <v>62</v>
      </c>
      <c r="U212" s="592" t="s">
        <v>80</v>
      </c>
      <c r="V212" s="593"/>
      <c r="W212" s="593"/>
      <c r="X212" s="593"/>
      <c r="Y212" s="7"/>
    </row>
    <row r="213" spans="2:25" ht="15.95" customHeight="1" x14ac:dyDescent="0.15">
      <c r="B213" s="608"/>
      <c r="C213" s="604" t="s">
        <v>119</v>
      </c>
      <c r="D213" s="605"/>
      <c r="E213" s="159">
        <v>1</v>
      </c>
      <c r="F213" s="160">
        <v>419.39999389648438</v>
      </c>
      <c r="G213" s="7" t="s">
        <v>55</v>
      </c>
      <c r="H213" s="7" t="s">
        <v>61</v>
      </c>
      <c r="I213" s="7" t="s">
        <v>52</v>
      </c>
      <c r="J213" s="592" t="s">
        <v>50</v>
      </c>
      <c r="K213" s="592"/>
      <c r="L213" s="592"/>
      <c r="M213" s="7" t="s">
        <v>81</v>
      </c>
      <c r="N213" s="7" t="s">
        <v>480</v>
      </c>
      <c r="O213" s="7" t="s">
        <v>53</v>
      </c>
      <c r="P213" s="7"/>
      <c r="Q213" s="7" t="s">
        <v>90</v>
      </c>
      <c r="R213" s="7" t="s">
        <v>481</v>
      </c>
      <c r="S213" s="7" t="s">
        <v>481</v>
      </c>
      <c r="T213" s="7" t="s">
        <v>91</v>
      </c>
      <c r="U213" s="592" t="s">
        <v>88</v>
      </c>
      <c r="V213" s="593"/>
      <c r="W213" s="593"/>
      <c r="X213" s="593"/>
      <c r="Y213" s="7"/>
    </row>
    <row r="214" spans="2:25" ht="15.95" customHeight="1" x14ac:dyDescent="0.15">
      <c r="B214" s="608"/>
      <c r="C214" s="604" t="s">
        <v>120</v>
      </c>
      <c r="D214" s="605"/>
      <c r="E214" s="159">
        <v>1</v>
      </c>
      <c r="F214" s="160">
        <v>422</v>
      </c>
      <c r="G214" s="7" t="s">
        <v>121</v>
      </c>
      <c r="H214" s="7" t="s">
        <v>122</v>
      </c>
      <c r="I214" s="7" t="s">
        <v>49</v>
      </c>
      <c r="J214" s="592" t="s">
        <v>49</v>
      </c>
      <c r="K214" s="592"/>
      <c r="L214" s="592"/>
      <c r="M214" s="7" t="s">
        <v>507</v>
      </c>
      <c r="N214" s="7" t="s">
        <v>65</v>
      </c>
      <c r="O214" s="7" t="s">
        <v>65</v>
      </c>
      <c r="P214" s="7"/>
      <c r="Q214" s="7" t="s">
        <v>54</v>
      </c>
      <c r="R214" s="7" t="s">
        <v>481</v>
      </c>
      <c r="S214" s="7" t="s">
        <v>486</v>
      </c>
      <c r="T214" s="7" t="s">
        <v>81</v>
      </c>
      <c r="U214" s="592" t="s">
        <v>81</v>
      </c>
      <c r="V214" s="593"/>
      <c r="W214" s="593"/>
      <c r="X214" s="593"/>
      <c r="Y214" s="7" t="s">
        <v>487</v>
      </c>
    </row>
    <row r="215" spans="2:25" ht="15.95" customHeight="1" x14ac:dyDescent="0.15">
      <c r="B215" s="608"/>
      <c r="C215" s="604"/>
      <c r="D215" s="605"/>
      <c r="E215" s="159"/>
      <c r="F215" s="160"/>
      <c r="G215" s="7"/>
      <c r="H215" s="7"/>
      <c r="I215" s="7"/>
      <c r="J215" s="592"/>
      <c r="K215" s="592"/>
      <c r="L215" s="592"/>
      <c r="M215" s="7"/>
      <c r="N215" s="7"/>
      <c r="O215" s="7"/>
      <c r="P215" s="7"/>
      <c r="Q215" s="7"/>
      <c r="R215" s="7"/>
      <c r="S215" s="7"/>
      <c r="T215" s="7"/>
      <c r="U215" s="592"/>
      <c r="V215" s="593"/>
      <c r="W215" s="593"/>
      <c r="X215" s="593"/>
      <c r="Y215" s="7"/>
    </row>
    <row r="216" spans="2:25" ht="15.95" customHeight="1" x14ac:dyDescent="0.15">
      <c r="B216" s="608"/>
      <c r="C216" s="604"/>
      <c r="D216" s="605"/>
      <c r="E216" s="159"/>
      <c r="F216" s="160"/>
      <c r="G216" s="7"/>
      <c r="H216" s="7"/>
      <c r="I216" s="7"/>
      <c r="J216" s="592"/>
      <c r="K216" s="592"/>
      <c r="L216" s="592"/>
      <c r="M216" s="7"/>
      <c r="N216" s="7"/>
      <c r="O216" s="7"/>
      <c r="P216" s="7"/>
      <c r="Q216" s="7"/>
      <c r="R216" s="7"/>
      <c r="S216" s="7"/>
      <c r="T216" s="7"/>
      <c r="U216" s="592"/>
      <c r="V216" s="593"/>
      <c r="W216" s="593"/>
      <c r="X216" s="593"/>
      <c r="Y216" s="7"/>
    </row>
    <row r="217" spans="2:25" ht="15.95" customHeight="1" x14ac:dyDescent="0.15">
      <c r="B217" s="608"/>
      <c r="C217" s="604"/>
      <c r="D217" s="605"/>
      <c r="E217" s="159"/>
      <c r="F217" s="160"/>
      <c r="G217" s="7"/>
      <c r="H217" s="7"/>
      <c r="I217" s="7"/>
      <c r="J217" s="592"/>
      <c r="K217" s="592"/>
      <c r="L217" s="592"/>
      <c r="M217" s="7"/>
      <c r="N217" s="7"/>
      <c r="O217" s="7"/>
      <c r="P217" s="7"/>
      <c r="Q217" s="7"/>
      <c r="R217" s="7"/>
      <c r="S217" s="7"/>
      <c r="T217" s="7"/>
      <c r="U217" s="592"/>
      <c r="V217" s="593"/>
      <c r="W217" s="593"/>
      <c r="X217" s="593"/>
      <c r="Y217" s="7"/>
    </row>
    <row r="218" spans="2:25" ht="15.95" customHeight="1" x14ac:dyDescent="0.15">
      <c r="B218" s="608"/>
      <c r="C218" s="604"/>
      <c r="D218" s="605"/>
      <c r="E218" s="159"/>
      <c r="F218" s="160"/>
      <c r="G218" s="7"/>
      <c r="H218" s="7"/>
      <c r="I218" s="7"/>
      <c r="J218" s="592"/>
      <c r="K218" s="592"/>
      <c r="L218" s="592"/>
      <c r="M218" s="7"/>
      <c r="N218" s="7"/>
      <c r="O218" s="7"/>
      <c r="P218" s="7"/>
      <c r="Q218" s="7"/>
      <c r="R218" s="7"/>
      <c r="S218" s="7"/>
      <c r="T218" s="7"/>
      <c r="U218" s="592"/>
      <c r="V218" s="593"/>
      <c r="W218" s="593"/>
      <c r="X218" s="593"/>
      <c r="Y218" s="7"/>
    </row>
    <row r="219" spans="2:25" ht="15.95" customHeight="1" x14ac:dyDescent="0.15">
      <c r="B219" s="608"/>
      <c r="C219" s="604"/>
      <c r="D219" s="605"/>
      <c r="E219" s="159"/>
      <c r="F219" s="160"/>
      <c r="G219" s="7"/>
      <c r="H219" s="7"/>
      <c r="I219" s="7"/>
      <c r="J219" s="592"/>
      <c r="K219" s="592"/>
      <c r="L219" s="592"/>
      <c r="M219" s="7"/>
      <c r="N219" s="7"/>
      <c r="O219" s="7"/>
      <c r="P219" s="7"/>
      <c r="Q219" s="7"/>
      <c r="R219" s="7"/>
      <c r="S219" s="7"/>
      <c r="T219" s="7"/>
      <c r="U219" s="592"/>
      <c r="V219" s="593"/>
      <c r="W219" s="593"/>
      <c r="X219" s="593"/>
      <c r="Y219" s="7"/>
    </row>
    <row r="220" spans="2:25" ht="15.95" customHeight="1" x14ac:dyDescent="0.15">
      <c r="B220" s="608"/>
      <c r="C220" s="604"/>
      <c r="D220" s="605"/>
      <c r="E220" s="159"/>
      <c r="F220" s="160"/>
      <c r="G220" s="7"/>
      <c r="H220" s="7"/>
      <c r="I220" s="7"/>
      <c r="J220" s="592"/>
      <c r="K220" s="592"/>
      <c r="L220" s="592"/>
      <c r="M220" s="7"/>
      <c r="N220" s="7"/>
      <c r="O220" s="7"/>
      <c r="P220" s="7"/>
      <c r="Q220" s="7"/>
      <c r="R220" s="7"/>
      <c r="S220" s="7"/>
      <c r="T220" s="7"/>
      <c r="U220" s="592"/>
      <c r="V220" s="593"/>
      <c r="W220" s="593"/>
      <c r="X220" s="593"/>
      <c r="Y220" s="7"/>
    </row>
    <row r="221" spans="2:25" ht="15.95" customHeight="1" x14ac:dyDescent="0.15">
      <c r="B221" s="608"/>
      <c r="C221" s="604"/>
      <c r="D221" s="605"/>
      <c r="E221" s="159"/>
      <c r="F221" s="160"/>
      <c r="G221" s="7"/>
      <c r="H221" s="7"/>
      <c r="I221" s="7"/>
      <c r="J221" s="592"/>
      <c r="K221" s="592"/>
      <c r="L221" s="592"/>
      <c r="M221" s="7"/>
      <c r="N221" s="7"/>
      <c r="O221" s="7"/>
      <c r="P221" s="7"/>
      <c r="Q221" s="7"/>
      <c r="R221" s="7"/>
      <c r="S221" s="7"/>
      <c r="T221" s="7"/>
      <c r="U221" s="592"/>
      <c r="V221" s="593"/>
      <c r="W221" s="593"/>
      <c r="X221" s="593"/>
      <c r="Y221" s="7"/>
    </row>
    <row r="222" spans="2:25" ht="15.95" customHeight="1" x14ac:dyDescent="0.15">
      <c r="B222" s="608"/>
      <c r="C222" s="604"/>
      <c r="D222" s="605"/>
      <c r="E222" s="159"/>
      <c r="F222" s="160"/>
      <c r="G222" s="7"/>
      <c r="H222" s="7"/>
      <c r="I222" s="7"/>
      <c r="J222" s="592"/>
      <c r="K222" s="592"/>
      <c r="L222" s="592"/>
      <c r="M222" s="7"/>
      <c r="N222" s="7"/>
      <c r="O222" s="7"/>
      <c r="P222" s="7"/>
      <c r="Q222" s="7"/>
      <c r="R222" s="7"/>
      <c r="S222" s="7"/>
      <c r="T222" s="7"/>
      <c r="U222" s="592"/>
      <c r="V222" s="593"/>
      <c r="W222" s="593"/>
      <c r="X222" s="593"/>
      <c r="Y222" s="7"/>
    </row>
    <row r="223" spans="2:25" ht="15.95" customHeight="1" x14ac:dyDescent="0.15">
      <c r="B223" s="608"/>
      <c r="C223" s="604"/>
      <c r="D223" s="605"/>
      <c r="E223" s="159"/>
      <c r="F223" s="160"/>
      <c r="G223" s="7"/>
      <c r="H223" s="7"/>
      <c r="I223" s="7"/>
      <c r="J223" s="592"/>
      <c r="K223" s="592"/>
      <c r="L223" s="592"/>
      <c r="M223" s="7"/>
      <c r="N223" s="7"/>
      <c r="O223" s="7"/>
      <c r="P223" s="7"/>
      <c r="Q223" s="7"/>
      <c r="R223" s="7"/>
      <c r="S223" s="7"/>
      <c r="T223" s="7"/>
      <c r="U223" s="592"/>
      <c r="V223" s="593"/>
      <c r="W223" s="593"/>
      <c r="X223" s="593"/>
      <c r="Y223" s="7"/>
    </row>
    <row r="224" spans="2:25" ht="15.95" customHeight="1" x14ac:dyDescent="0.15">
      <c r="B224" s="608"/>
      <c r="C224" s="604"/>
      <c r="D224" s="605"/>
      <c r="E224" s="159"/>
      <c r="F224" s="160"/>
      <c r="G224" s="7"/>
      <c r="H224" s="7"/>
      <c r="I224" s="7"/>
      <c r="J224" s="592"/>
      <c r="K224" s="592"/>
      <c r="L224" s="592"/>
      <c r="M224" s="7"/>
      <c r="N224" s="7"/>
      <c r="O224" s="7"/>
      <c r="P224" s="7"/>
      <c r="Q224" s="7"/>
      <c r="R224" s="7"/>
      <c r="S224" s="7"/>
      <c r="T224" s="7"/>
      <c r="U224" s="592"/>
      <c r="V224" s="593"/>
      <c r="W224" s="593"/>
      <c r="X224" s="593"/>
      <c r="Y224" s="7"/>
    </row>
    <row r="225" spans="2:25" ht="15.95" customHeight="1" x14ac:dyDescent="0.15">
      <c r="B225" s="608"/>
      <c r="C225" s="604"/>
      <c r="D225" s="605"/>
      <c r="E225" s="159"/>
      <c r="F225" s="160"/>
      <c r="G225" s="7"/>
      <c r="H225" s="7"/>
      <c r="I225" s="7"/>
      <c r="J225" s="592"/>
      <c r="K225" s="592"/>
      <c r="L225" s="592"/>
      <c r="M225" s="7"/>
      <c r="N225" s="7"/>
      <c r="O225" s="7"/>
      <c r="P225" s="7"/>
      <c r="Q225" s="7"/>
      <c r="R225" s="7"/>
      <c r="S225" s="7"/>
      <c r="T225" s="7"/>
      <c r="U225" s="592"/>
      <c r="V225" s="593"/>
      <c r="W225" s="593"/>
      <c r="X225" s="593"/>
      <c r="Y225" s="7"/>
    </row>
    <row r="226" spans="2:25" ht="15.95" customHeight="1" x14ac:dyDescent="0.15">
      <c r="B226" s="608"/>
      <c r="C226" s="604"/>
      <c r="D226" s="605"/>
      <c r="E226" s="159"/>
      <c r="F226" s="160"/>
      <c r="G226" s="7"/>
      <c r="H226" s="7"/>
      <c r="I226" s="7"/>
      <c r="J226" s="592"/>
      <c r="K226" s="592"/>
      <c r="L226" s="592"/>
      <c r="M226" s="7"/>
      <c r="N226" s="7"/>
      <c r="O226" s="7"/>
      <c r="P226" s="7"/>
      <c r="Q226" s="7"/>
      <c r="R226" s="7"/>
      <c r="S226" s="7"/>
      <c r="T226" s="7"/>
      <c r="U226" s="592"/>
      <c r="V226" s="593"/>
      <c r="W226" s="593"/>
      <c r="X226" s="593"/>
      <c r="Y226" s="7"/>
    </row>
    <row r="227" spans="2:25" ht="15.95" customHeight="1" x14ac:dyDescent="0.15">
      <c r="B227" s="608"/>
      <c r="C227" s="604"/>
      <c r="D227" s="605"/>
      <c r="E227" s="159"/>
      <c r="F227" s="160"/>
      <c r="G227" s="7"/>
      <c r="H227" s="7"/>
      <c r="I227" s="7"/>
      <c r="J227" s="592"/>
      <c r="K227" s="592"/>
      <c r="L227" s="592"/>
      <c r="M227" s="7"/>
      <c r="N227" s="7"/>
      <c r="O227" s="7"/>
      <c r="P227" s="7"/>
      <c r="Q227" s="7"/>
      <c r="R227" s="7"/>
      <c r="S227" s="7"/>
      <c r="T227" s="7"/>
      <c r="U227" s="592"/>
      <c r="V227" s="593"/>
      <c r="W227" s="593"/>
      <c r="X227" s="593"/>
      <c r="Y227" s="7"/>
    </row>
    <row r="228" spans="2:25" ht="15.95" customHeight="1" x14ac:dyDescent="0.15">
      <c r="B228" s="608"/>
      <c r="C228" s="604"/>
      <c r="D228" s="605"/>
      <c r="E228" s="159"/>
      <c r="F228" s="160"/>
      <c r="G228" s="7"/>
      <c r="H228" s="7"/>
      <c r="I228" s="7"/>
      <c r="J228" s="592"/>
      <c r="K228" s="592"/>
      <c r="L228" s="592"/>
      <c r="M228" s="7"/>
      <c r="N228" s="7"/>
      <c r="O228" s="7"/>
      <c r="P228" s="7"/>
      <c r="Q228" s="7"/>
      <c r="R228" s="7"/>
      <c r="S228" s="7"/>
      <c r="T228" s="7"/>
      <c r="U228" s="592"/>
      <c r="V228" s="593"/>
      <c r="W228" s="593"/>
      <c r="X228" s="593"/>
      <c r="Y228" s="7"/>
    </row>
    <row r="229" spans="2:25" ht="15.95" customHeight="1" x14ac:dyDescent="0.15">
      <c r="B229" s="608"/>
      <c r="C229" s="604"/>
      <c r="D229" s="605"/>
      <c r="E229" s="159"/>
      <c r="F229" s="160"/>
      <c r="G229" s="7"/>
      <c r="H229" s="7"/>
      <c r="I229" s="7"/>
      <c r="J229" s="592"/>
      <c r="K229" s="592"/>
      <c r="L229" s="592"/>
      <c r="M229" s="7"/>
      <c r="N229" s="7"/>
      <c r="O229" s="7"/>
      <c r="P229" s="7"/>
      <c r="Q229" s="7"/>
      <c r="R229" s="7"/>
      <c r="S229" s="7"/>
      <c r="T229" s="7"/>
      <c r="U229" s="592"/>
      <c r="V229" s="593"/>
      <c r="W229" s="593"/>
      <c r="X229" s="593"/>
      <c r="Y229" s="7"/>
    </row>
    <row r="230" spans="2:25" ht="15.95" customHeight="1" x14ac:dyDescent="0.15">
      <c r="B230" s="608"/>
      <c r="C230" s="604"/>
      <c r="D230" s="605"/>
      <c r="E230" s="159"/>
      <c r="F230" s="160"/>
      <c r="G230" s="7"/>
      <c r="H230" s="7"/>
      <c r="I230" s="7"/>
      <c r="J230" s="592"/>
      <c r="K230" s="592"/>
      <c r="L230" s="592"/>
      <c r="M230" s="7"/>
      <c r="N230" s="7"/>
      <c r="O230" s="7"/>
      <c r="P230" s="7"/>
      <c r="Q230" s="7"/>
      <c r="R230" s="7"/>
      <c r="S230" s="7"/>
      <c r="T230" s="7"/>
      <c r="U230" s="592"/>
      <c r="V230" s="593"/>
      <c r="W230" s="593"/>
      <c r="X230" s="593"/>
      <c r="Y230" s="7"/>
    </row>
    <row r="231" spans="2:25" ht="15.95" customHeight="1" x14ac:dyDescent="0.15">
      <c r="B231" s="608"/>
      <c r="C231" s="604"/>
      <c r="D231" s="605"/>
      <c r="E231" s="159"/>
      <c r="F231" s="160"/>
      <c r="G231" s="7"/>
      <c r="H231" s="7"/>
      <c r="I231" s="7"/>
      <c r="J231" s="592"/>
      <c r="K231" s="592"/>
      <c r="L231" s="592"/>
      <c r="M231" s="7"/>
      <c r="N231" s="7"/>
      <c r="O231" s="7"/>
      <c r="P231" s="7"/>
      <c r="Q231" s="7"/>
      <c r="R231" s="7"/>
      <c r="S231" s="7"/>
      <c r="T231" s="7"/>
      <c r="U231" s="592"/>
      <c r="V231" s="593"/>
      <c r="W231" s="593"/>
      <c r="X231" s="593"/>
      <c r="Y231" s="7"/>
    </row>
    <row r="232" spans="2:25" ht="15.95" customHeight="1" x14ac:dyDescent="0.15">
      <c r="B232" s="608"/>
      <c r="C232" s="604"/>
      <c r="D232" s="605"/>
      <c r="E232" s="159"/>
      <c r="F232" s="160"/>
      <c r="G232" s="7"/>
      <c r="H232" s="7"/>
      <c r="I232" s="7"/>
      <c r="J232" s="592"/>
      <c r="K232" s="592"/>
      <c r="L232" s="592"/>
      <c r="M232" s="7"/>
      <c r="N232" s="7"/>
      <c r="O232" s="7"/>
      <c r="P232" s="7"/>
      <c r="Q232" s="7"/>
      <c r="R232" s="7"/>
      <c r="S232" s="7"/>
      <c r="T232" s="7"/>
      <c r="U232" s="592"/>
      <c r="V232" s="593"/>
      <c r="W232" s="593"/>
      <c r="X232" s="593"/>
      <c r="Y232" s="7"/>
    </row>
    <row r="233" spans="2:25" ht="15.95" customHeight="1" x14ac:dyDescent="0.15">
      <c r="B233" s="608"/>
      <c r="C233" s="604"/>
      <c r="D233" s="605"/>
      <c r="E233" s="159"/>
      <c r="F233" s="160"/>
      <c r="G233" s="7"/>
      <c r="H233" s="7"/>
      <c r="I233" s="7"/>
      <c r="J233" s="592"/>
      <c r="K233" s="592"/>
      <c r="L233" s="592"/>
      <c r="M233" s="7"/>
      <c r="N233" s="7"/>
      <c r="O233" s="7"/>
      <c r="P233" s="7"/>
      <c r="Q233" s="7"/>
      <c r="R233" s="7"/>
      <c r="S233" s="7"/>
      <c r="T233" s="7"/>
      <c r="U233" s="592"/>
      <c r="V233" s="593"/>
      <c r="W233" s="593"/>
      <c r="X233" s="593"/>
      <c r="Y233" s="7"/>
    </row>
    <row r="234" spans="2:25" ht="15.95" customHeight="1" x14ac:dyDescent="0.15">
      <c r="B234" s="608"/>
      <c r="C234" s="604"/>
      <c r="D234" s="605"/>
      <c r="E234" s="159"/>
      <c r="F234" s="160"/>
      <c r="G234" s="7"/>
      <c r="H234" s="7"/>
      <c r="I234" s="7"/>
      <c r="J234" s="592"/>
      <c r="K234" s="592"/>
      <c r="L234" s="592"/>
      <c r="M234" s="7"/>
      <c r="N234" s="7"/>
      <c r="O234" s="7"/>
      <c r="P234" s="7"/>
      <c r="Q234" s="7"/>
      <c r="R234" s="7"/>
      <c r="S234" s="7"/>
      <c r="T234" s="7"/>
      <c r="U234" s="592"/>
      <c r="V234" s="593"/>
      <c r="W234" s="593"/>
      <c r="X234" s="593"/>
      <c r="Y234" s="7"/>
    </row>
    <row r="235" spans="2:25" ht="15.95" customHeight="1" x14ac:dyDescent="0.15">
      <c r="B235" s="608"/>
      <c r="C235" s="604"/>
      <c r="D235" s="605"/>
      <c r="E235" s="159"/>
      <c r="F235" s="160"/>
      <c r="G235" s="7"/>
      <c r="H235" s="7"/>
      <c r="I235" s="7"/>
      <c r="J235" s="592"/>
      <c r="K235" s="592"/>
      <c r="L235" s="592"/>
      <c r="M235" s="7"/>
      <c r="N235" s="7"/>
      <c r="O235" s="7"/>
      <c r="P235" s="7"/>
      <c r="Q235" s="7"/>
      <c r="R235" s="7"/>
      <c r="S235" s="7"/>
      <c r="T235" s="7"/>
      <c r="U235" s="592"/>
      <c r="V235" s="593"/>
      <c r="W235" s="593"/>
      <c r="X235" s="593"/>
      <c r="Y235" s="7"/>
    </row>
    <row r="236" spans="2:25" ht="15.95" customHeight="1" x14ac:dyDescent="0.15">
      <c r="B236" s="608"/>
      <c r="C236" s="604"/>
      <c r="D236" s="605"/>
      <c r="E236" s="159"/>
      <c r="F236" s="160"/>
      <c r="G236" s="7"/>
      <c r="H236" s="7"/>
      <c r="I236" s="7"/>
      <c r="J236" s="592"/>
      <c r="K236" s="592"/>
      <c r="L236" s="592"/>
      <c r="M236" s="7"/>
      <c r="N236" s="7"/>
      <c r="O236" s="7"/>
      <c r="P236" s="7"/>
      <c r="Q236" s="7"/>
      <c r="R236" s="7"/>
      <c r="S236" s="7"/>
      <c r="T236" s="7"/>
      <c r="U236" s="592"/>
      <c r="V236" s="593"/>
      <c r="W236" s="593"/>
      <c r="X236" s="593"/>
      <c r="Y236" s="7"/>
    </row>
    <row r="237" spans="2:25" ht="15.95" customHeight="1" x14ac:dyDescent="0.15">
      <c r="B237" s="608"/>
      <c r="C237" s="604"/>
      <c r="D237" s="605"/>
      <c r="E237" s="159"/>
      <c r="F237" s="160"/>
      <c r="G237" s="7"/>
      <c r="H237" s="7"/>
      <c r="I237" s="7"/>
      <c r="J237" s="592"/>
      <c r="K237" s="592"/>
      <c r="L237" s="592"/>
      <c r="M237" s="7"/>
      <c r="N237" s="7"/>
      <c r="O237" s="7"/>
      <c r="P237" s="7"/>
      <c r="Q237" s="7"/>
      <c r="R237" s="7"/>
      <c r="S237" s="7"/>
      <c r="T237" s="7"/>
      <c r="U237" s="592"/>
      <c r="V237" s="593"/>
      <c r="W237" s="593"/>
      <c r="X237" s="593"/>
      <c r="Y237" s="7"/>
    </row>
    <row r="238" spans="2:25" ht="15.95" customHeight="1" x14ac:dyDescent="0.15">
      <c r="B238" s="608"/>
      <c r="C238" s="604"/>
      <c r="D238" s="605"/>
      <c r="E238" s="159"/>
      <c r="F238" s="160"/>
      <c r="G238" s="7"/>
      <c r="H238" s="7"/>
      <c r="I238" s="7"/>
      <c r="J238" s="592"/>
      <c r="K238" s="592"/>
      <c r="L238" s="592"/>
      <c r="M238" s="7"/>
      <c r="N238" s="7"/>
      <c r="O238" s="7"/>
      <c r="P238" s="7"/>
      <c r="Q238" s="7"/>
      <c r="R238" s="7"/>
      <c r="S238" s="7"/>
      <c r="T238" s="7"/>
      <c r="U238" s="592"/>
      <c r="V238" s="593"/>
      <c r="W238" s="593"/>
      <c r="X238" s="593"/>
      <c r="Y238" s="7"/>
    </row>
    <row r="239" spans="2:25" ht="15.95" customHeight="1" x14ac:dyDescent="0.15">
      <c r="B239" s="608"/>
      <c r="C239" s="604"/>
      <c r="D239" s="605"/>
      <c r="E239" s="159"/>
      <c r="F239" s="160"/>
      <c r="G239" s="7"/>
      <c r="H239" s="7"/>
      <c r="I239" s="7"/>
      <c r="J239" s="592"/>
      <c r="K239" s="592"/>
      <c r="L239" s="592"/>
      <c r="M239" s="7"/>
      <c r="N239" s="7"/>
      <c r="O239" s="7"/>
      <c r="P239" s="7"/>
      <c r="Q239" s="7"/>
      <c r="R239" s="7"/>
      <c r="S239" s="7"/>
      <c r="T239" s="7"/>
      <c r="U239" s="592"/>
      <c r="V239" s="593"/>
      <c r="W239" s="593"/>
      <c r="X239" s="593"/>
      <c r="Y239" s="7"/>
    </row>
    <row r="240" spans="2:25" ht="15.95" customHeight="1" x14ac:dyDescent="0.15">
      <c r="B240" s="608"/>
      <c r="C240" s="604"/>
      <c r="D240" s="605"/>
      <c r="E240" s="159"/>
      <c r="F240" s="160"/>
      <c r="G240" s="7"/>
      <c r="H240" s="7"/>
      <c r="I240" s="7"/>
      <c r="J240" s="592"/>
      <c r="K240" s="592"/>
      <c r="L240" s="592"/>
      <c r="M240" s="7"/>
      <c r="N240" s="7"/>
      <c r="O240" s="7"/>
      <c r="P240" s="7"/>
      <c r="Q240" s="7"/>
      <c r="R240" s="7"/>
      <c r="S240" s="7"/>
      <c r="T240" s="7"/>
      <c r="U240" s="592"/>
      <c r="V240" s="593"/>
      <c r="W240" s="593"/>
      <c r="X240" s="593"/>
      <c r="Y240" s="7"/>
    </row>
    <row r="241" spans="2:25" ht="15.95" customHeight="1" x14ac:dyDescent="0.15">
      <c r="B241" s="608"/>
      <c r="C241" s="604"/>
      <c r="D241" s="605"/>
      <c r="E241" s="159"/>
      <c r="F241" s="160"/>
      <c r="G241" s="7"/>
      <c r="H241" s="7"/>
      <c r="I241" s="7"/>
      <c r="J241" s="592"/>
      <c r="K241" s="592"/>
      <c r="L241" s="592"/>
      <c r="M241" s="7"/>
      <c r="N241" s="7"/>
      <c r="O241" s="7"/>
      <c r="P241" s="7"/>
      <c r="Q241" s="7"/>
      <c r="R241" s="7"/>
      <c r="S241" s="7"/>
      <c r="T241" s="7"/>
      <c r="U241" s="592"/>
      <c r="V241" s="593"/>
      <c r="W241" s="593"/>
      <c r="X241" s="593"/>
      <c r="Y241" s="7"/>
    </row>
    <row r="242" spans="2:25" ht="15.95" customHeight="1" x14ac:dyDescent="0.15">
      <c r="B242" s="609"/>
      <c r="C242" s="604"/>
      <c r="D242" s="605"/>
      <c r="E242" s="159"/>
      <c r="F242" s="160"/>
      <c r="G242" s="7"/>
      <c r="H242" s="7"/>
      <c r="I242" s="7"/>
      <c r="J242" s="592"/>
      <c r="K242" s="592"/>
      <c r="L242" s="592"/>
      <c r="M242" s="7"/>
      <c r="N242" s="7"/>
      <c r="O242" s="7"/>
      <c r="P242" s="7"/>
      <c r="Q242" s="7"/>
      <c r="R242" s="7"/>
      <c r="S242" s="7"/>
      <c r="T242" s="7"/>
      <c r="U242" s="592"/>
      <c r="V242" s="593"/>
      <c r="W242" s="593"/>
      <c r="X242" s="593"/>
      <c r="Y242" s="7"/>
    </row>
    <row r="243" spans="2:25" ht="15.95" customHeight="1" x14ac:dyDescent="0.15">
      <c r="B243" s="162"/>
      <c r="C243" s="24" t="s">
        <v>508</v>
      </c>
      <c r="D243" s="163"/>
      <c r="F243" s="163"/>
      <c r="G243" s="164"/>
      <c r="H243" s="164"/>
      <c r="I243" s="164"/>
      <c r="J243" s="164"/>
      <c r="K243" s="164"/>
      <c r="L243" s="164"/>
      <c r="M243" s="164"/>
      <c r="N243" s="164"/>
      <c r="O243" s="164"/>
      <c r="P243" s="165"/>
      <c r="Q243" s="36"/>
      <c r="R243" s="163"/>
      <c r="S243" s="163"/>
      <c r="T243" s="164"/>
      <c r="U243" s="166"/>
      <c r="V243" s="166"/>
      <c r="W243" s="166"/>
      <c r="X243" s="166"/>
      <c r="Y243" s="163"/>
    </row>
    <row r="244" spans="2:25" ht="15.95" customHeight="1" x14ac:dyDescent="0.15">
      <c r="B244" s="162"/>
      <c r="C244" s="4" t="s">
        <v>509</v>
      </c>
      <c r="D244" s="163"/>
      <c r="F244" s="163"/>
      <c r="G244" s="164"/>
      <c r="H244" s="164"/>
      <c r="I244" s="164"/>
      <c r="J244" s="164"/>
      <c r="K244" s="164"/>
      <c r="L244" s="164"/>
      <c r="M244" s="164"/>
      <c r="N244" s="164"/>
      <c r="O244" s="164"/>
      <c r="P244" s="165"/>
      <c r="Q244" s="36"/>
      <c r="R244" s="163"/>
      <c r="S244" s="163"/>
      <c r="T244" s="164"/>
      <c r="U244" s="166"/>
      <c r="V244" s="166"/>
      <c r="W244" s="166"/>
      <c r="X244" s="166"/>
      <c r="Y244" s="163"/>
    </row>
    <row r="245" spans="2:25" ht="15.95" customHeight="1" x14ac:dyDescent="0.15">
      <c r="B245" s="167"/>
      <c r="C245" s="18" t="s">
        <v>510</v>
      </c>
      <c r="D245" s="18"/>
      <c r="E245" s="18"/>
      <c r="F245" s="18"/>
      <c r="G245" s="18"/>
      <c r="H245" s="18"/>
      <c r="I245" s="18"/>
      <c r="J245" s="18"/>
      <c r="K245" s="18"/>
      <c r="L245" s="18"/>
      <c r="M245" s="18"/>
      <c r="N245" s="18"/>
      <c r="O245" s="18"/>
      <c r="P245" s="18"/>
      <c r="Q245" s="18"/>
      <c r="R245" s="18"/>
      <c r="S245" s="18"/>
      <c r="T245" s="18"/>
      <c r="U245" s="18"/>
      <c r="V245" s="18"/>
      <c r="W245" s="18"/>
      <c r="X245" s="18"/>
    </row>
    <row r="246" spans="2:25" ht="15.95" customHeight="1" x14ac:dyDescent="0.15">
      <c r="B246" s="18"/>
      <c r="C246" s="18" t="s">
        <v>511</v>
      </c>
      <c r="D246" s="18"/>
      <c r="E246" s="18"/>
      <c r="F246" s="18"/>
      <c r="G246" s="18"/>
      <c r="H246" s="18"/>
      <c r="I246" s="18"/>
      <c r="J246" s="18"/>
      <c r="K246" s="18"/>
      <c r="L246" s="18"/>
      <c r="M246" s="18"/>
      <c r="N246" s="18"/>
      <c r="O246" s="18"/>
      <c r="P246" s="18"/>
      <c r="Q246" s="18"/>
      <c r="R246" s="18"/>
      <c r="S246" s="18"/>
      <c r="T246" s="18"/>
      <c r="U246" s="18"/>
      <c r="V246" s="18"/>
      <c r="W246" s="18"/>
      <c r="X246" s="18"/>
    </row>
    <row r="247" spans="2:25" ht="15.95" customHeight="1" x14ac:dyDescent="0.15">
      <c r="B247" s="18"/>
      <c r="C247" s="18" t="s">
        <v>512</v>
      </c>
      <c r="D247" s="18"/>
      <c r="E247" s="18"/>
      <c r="F247" s="18"/>
      <c r="G247" s="18"/>
      <c r="H247" s="18"/>
      <c r="I247" s="18"/>
      <c r="J247" s="18"/>
      <c r="K247" s="18"/>
      <c r="L247" s="18"/>
      <c r="M247" s="18"/>
      <c r="N247" s="18"/>
      <c r="O247" s="18"/>
      <c r="P247" s="18"/>
      <c r="Q247" s="18"/>
      <c r="R247" s="18"/>
      <c r="S247" s="18"/>
      <c r="T247" s="18"/>
      <c r="U247" s="18"/>
      <c r="V247" s="18"/>
      <c r="W247" s="18"/>
      <c r="X247" s="18"/>
    </row>
    <row r="248" spans="2:25" ht="15.95" customHeight="1" x14ac:dyDescent="0.15">
      <c r="C248" s="1" t="s">
        <v>513</v>
      </c>
    </row>
  </sheetData>
  <dataConsolidate/>
  <mergeCells count="742">
    <mergeCell ref="C241:D241"/>
    <mergeCell ref="J241:L241"/>
    <mergeCell ref="U241:X241"/>
    <mergeCell ref="C242:D242"/>
    <mergeCell ref="J242:L242"/>
    <mergeCell ref="U242:X242"/>
    <mergeCell ref="C239:D239"/>
    <mergeCell ref="J239:L239"/>
    <mergeCell ref="U239:X239"/>
    <mergeCell ref="C240:D240"/>
    <mergeCell ref="J240:L240"/>
    <mergeCell ref="U240:X240"/>
    <mergeCell ref="C237:D237"/>
    <mergeCell ref="J237:L237"/>
    <mergeCell ref="U237:X237"/>
    <mergeCell ref="C238:D238"/>
    <mergeCell ref="J238:L238"/>
    <mergeCell ref="U238:X238"/>
    <mergeCell ref="C235:D235"/>
    <mergeCell ref="J235:L235"/>
    <mergeCell ref="U235:X235"/>
    <mergeCell ref="C236:D236"/>
    <mergeCell ref="J236:L236"/>
    <mergeCell ref="U236:X236"/>
    <mergeCell ref="C233:D233"/>
    <mergeCell ref="J233:L233"/>
    <mergeCell ref="U233:X233"/>
    <mergeCell ref="C234:D234"/>
    <mergeCell ref="J234:L234"/>
    <mergeCell ref="U234:X234"/>
    <mergeCell ref="C231:D231"/>
    <mergeCell ref="J231:L231"/>
    <mergeCell ref="U231:X231"/>
    <mergeCell ref="C232:D232"/>
    <mergeCell ref="J232:L232"/>
    <mergeCell ref="U232:X232"/>
    <mergeCell ref="C229:D229"/>
    <mergeCell ref="J229:L229"/>
    <mergeCell ref="U229:X229"/>
    <mergeCell ref="C230:D230"/>
    <mergeCell ref="J230:L230"/>
    <mergeCell ref="U230:X230"/>
    <mergeCell ref="C227:D227"/>
    <mergeCell ref="J227:L227"/>
    <mergeCell ref="U227:X227"/>
    <mergeCell ref="C228:D228"/>
    <mergeCell ref="J228:L228"/>
    <mergeCell ref="U228:X228"/>
    <mergeCell ref="C225:D225"/>
    <mergeCell ref="J225:L225"/>
    <mergeCell ref="U225:X225"/>
    <mergeCell ref="C226:D226"/>
    <mergeCell ref="J226:L226"/>
    <mergeCell ref="U226:X226"/>
    <mergeCell ref="C223:D223"/>
    <mergeCell ref="J223:L223"/>
    <mergeCell ref="U223:X223"/>
    <mergeCell ref="C224:D224"/>
    <mergeCell ref="J224:L224"/>
    <mergeCell ref="U224:X224"/>
    <mergeCell ref="C221:D221"/>
    <mergeCell ref="J221:L221"/>
    <mergeCell ref="U221:X221"/>
    <mergeCell ref="C222:D222"/>
    <mergeCell ref="J222:L222"/>
    <mergeCell ref="U222:X222"/>
    <mergeCell ref="C219:D219"/>
    <mergeCell ref="J219:L219"/>
    <mergeCell ref="U219:X219"/>
    <mergeCell ref="C220:D220"/>
    <mergeCell ref="J220:L220"/>
    <mergeCell ref="U220:X220"/>
    <mergeCell ref="C218:D218"/>
    <mergeCell ref="J218:L218"/>
    <mergeCell ref="U218:X218"/>
    <mergeCell ref="C215:D215"/>
    <mergeCell ref="J215:L215"/>
    <mergeCell ref="U215:X215"/>
    <mergeCell ref="C216:D216"/>
    <mergeCell ref="J216:L216"/>
    <mergeCell ref="U216:X216"/>
    <mergeCell ref="J214:L214"/>
    <mergeCell ref="U214:X214"/>
    <mergeCell ref="C211:D211"/>
    <mergeCell ref="J211:L211"/>
    <mergeCell ref="U211:X211"/>
    <mergeCell ref="C212:D212"/>
    <mergeCell ref="J212:L212"/>
    <mergeCell ref="U212:X212"/>
    <mergeCell ref="C217:D217"/>
    <mergeCell ref="J217:L217"/>
    <mergeCell ref="U217:X217"/>
    <mergeCell ref="C208:D208"/>
    <mergeCell ref="J208:L208"/>
    <mergeCell ref="U208:X208"/>
    <mergeCell ref="B209:B242"/>
    <mergeCell ref="C209:D209"/>
    <mergeCell ref="J209:L209"/>
    <mergeCell ref="U209:X209"/>
    <mergeCell ref="C210:D210"/>
    <mergeCell ref="J210:L210"/>
    <mergeCell ref="U210:X210"/>
    <mergeCell ref="B169:B208"/>
    <mergeCell ref="C169:D169"/>
    <mergeCell ref="J169:L169"/>
    <mergeCell ref="U169:X169"/>
    <mergeCell ref="C170:D170"/>
    <mergeCell ref="J170:L170"/>
    <mergeCell ref="U170:X170"/>
    <mergeCell ref="C171:D171"/>
    <mergeCell ref="J171:L171"/>
    <mergeCell ref="U171:X171"/>
    <mergeCell ref="C213:D213"/>
    <mergeCell ref="J213:L213"/>
    <mergeCell ref="U213:X213"/>
    <mergeCell ref="C214:D214"/>
    <mergeCell ref="C206:D206"/>
    <mergeCell ref="J206:L206"/>
    <mergeCell ref="U206:X206"/>
    <mergeCell ref="C207:D207"/>
    <mergeCell ref="J207:L207"/>
    <mergeCell ref="U207:X207"/>
    <mergeCell ref="C204:D204"/>
    <mergeCell ref="J204:L204"/>
    <mergeCell ref="U204:X204"/>
    <mergeCell ref="C205:D205"/>
    <mergeCell ref="J205:L205"/>
    <mergeCell ref="U205:X205"/>
    <mergeCell ref="C202:D202"/>
    <mergeCell ref="J202:L202"/>
    <mergeCell ref="U202:X202"/>
    <mergeCell ref="C203:D203"/>
    <mergeCell ref="J203:L203"/>
    <mergeCell ref="U203:X203"/>
    <mergeCell ref="C200:D200"/>
    <mergeCell ref="J200:L200"/>
    <mergeCell ref="U200:X200"/>
    <mergeCell ref="C201:D201"/>
    <mergeCell ref="J201:L201"/>
    <mergeCell ref="U201:X201"/>
    <mergeCell ref="C198:D198"/>
    <mergeCell ref="J198:L198"/>
    <mergeCell ref="U198:X198"/>
    <mergeCell ref="C199:D199"/>
    <mergeCell ref="J199:L199"/>
    <mergeCell ref="U199:X199"/>
    <mergeCell ref="C196:D196"/>
    <mergeCell ref="J196:L196"/>
    <mergeCell ref="U196:X196"/>
    <mergeCell ref="C197:D197"/>
    <mergeCell ref="J197:L197"/>
    <mergeCell ref="U197:X197"/>
    <mergeCell ref="C194:D194"/>
    <mergeCell ref="J194:L194"/>
    <mergeCell ref="U194:X194"/>
    <mergeCell ref="C195:D195"/>
    <mergeCell ref="J195:L195"/>
    <mergeCell ref="U195:X195"/>
    <mergeCell ref="C192:D192"/>
    <mergeCell ref="J192:L192"/>
    <mergeCell ref="U192:X192"/>
    <mergeCell ref="C193:D193"/>
    <mergeCell ref="J193:L193"/>
    <mergeCell ref="U193:X193"/>
    <mergeCell ref="C190:D190"/>
    <mergeCell ref="J190:L190"/>
    <mergeCell ref="U190:X190"/>
    <mergeCell ref="C191:D191"/>
    <mergeCell ref="J191:L191"/>
    <mergeCell ref="U191:X191"/>
    <mergeCell ref="C188:D188"/>
    <mergeCell ref="J188:L188"/>
    <mergeCell ref="U188:X188"/>
    <mergeCell ref="C189:D189"/>
    <mergeCell ref="J189:L189"/>
    <mergeCell ref="U189:X189"/>
    <mergeCell ref="C186:D186"/>
    <mergeCell ref="J186:L186"/>
    <mergeCell ref="U186:X186"/>
    <mergeCell ref="C187:D187"/>
    <mergeCell ref="J187:L187"/>
    <mergeCell ref="U187:X187"/>
    <mergeCell ref="C184:D184"/>
    <mergeCell ref="J184:L184"/>
    <mergeCell ref="U184:X184"/>
    <mergeCell ref="C185:D185"/>
    <mergeCell ref="J185:L185"/>
    <mergeCell ref="U185:X185"/>
    <mergeCell ref="C182:D182"/>
    <mergeCell ref="J182:L182"/>
    <mergeCell ref="U182:X182"/>
    <mergeCell ref="C183:D183"/>
    <mergeCell ref="J183:L183"/>
    <mergeCell ref="U183:X183"/>
    <mergeCell ref="C180:D180"/>
    <mergeCell ref="J180:L180"/>
    <mergeCell ref="U180:X180"/>
    <mergeCell ref="C181:D181"/>
    <mergeCell ref="J181:L181"/>
    <mergeCell ref="U181:X181"/>
    <mergeCell ref="C178:D178"/>
    <mergeCell ref="J178:L178"/>
    <mergeCell ref="U178:X178"/>
    <mergeCell ref="C179:D179"/>
    <mergeCell ref="J179:L179"/>
    <mergeCell ref="U179:X179"/>
    <mergeCell ref="C176:D176"/>
    <mergeCell ref="J176:L176"/>
    <mergeCell ref="U176:X176"/>
    <mergeCell ref="C177:D177"/>
    <mergeCell ref="J177:L177"/>
    <mergeCell ref="U177:X177"/>
    <mergeCell ref="C174:D174"/>
    <mergeCell ref="J174:L174"/>
    <mergeCell ref="U174:X174"/>
    <mergeCell ref="C175:D175"/>
    <mergeCell ref="J175:L175"/>
    <mergeCell ref="U175:X175"/>
    <mergeCell ref="C172:D172"/>
    <mergeCell ref="J172:L172"/>
    <mergeCell ref="U172:X172"/>
    <mergeCell ref="C173:D173"/>
    <mergeCell ref="J173:L173"/>
    <mergeCell ref="U173:X173"/>
    <mergeCell ref="C167:D167"/>
    <mergeCell ref="J167:L167"/>
    <mergeCell ref="U167:X167"/>
    <mergeCell ref="C168:D168"/>
    <mergeCell ref="J168:L168"/>
    <mergeCell ref="U168:X168"/>
    <mergeCell ref="C165:D165"/>
    <mergeCell ref="J165:L165"/>
    <mergeCell ref="U165:X165"/>
    <mergeCell ref="C166:D166"/>
    <mergeCell ref="J166:L166"/>
    <mergeCell ref="U166:X166"/>
    <mergeCell ref="C163:D163"/>
    <mergeCell ref="J163:L163"/>
    <mergeCell ref="U163:X163"/>
    <mergeCell ref="C164:D164"/>
    <mergeCell ref="J164:L164"/>
    <mergeCell ref="U164:X164"/>
    <mergeCell ref="C161:D161"/>
    <mergeCell ref="J161:L161"/>
    <mergeCell ref="U161:X161"/>
    <mergeCell ref="C162:D162"/>
    <mergeCell ref="J162:L162"/>
    <mergeCell ref="U162:X162"/>
    <mergeCell ref="C159:D159"/>
    <mergeCell ref="J159:L159"/>
    <mergeCell ref="U159:X159"/>
    <mergeCell ref="C160:D160"/>
    <mergeCell ref="J160:L160"/>
    <mergeCell ref="U160:X160"/>
    <mergeCell ref="C157:D157"/>
    <mergeCell ref="J157:L157"/>
    <mergeCell ref="U157:X157"/>
    <mergeCell ref="C158:D158"/>
    <mergeCell ref="J158:L158"/>
    <mergeCell ref="U158:X158"/>
    <mergeCell ref="C155:D155"/>
    <mergeCell ref="J155:L155"/>
    <mergeCell ref="U155:X155"/>
    <mergeCell ref="C156:D156"/>
    <mergeCell ref="J156:L156"/>
    <mergeCell ref="U156:X156"/>
    <mergeCell ref="C153:D153"/>
    <mergeCell ref="J153:L153"/>
    <mergeCell ref="U153:X153"/>
    <mergeCell ref="C154:D154"/>
    <mergeCell ref="J154:L154"/>
    <mergeCell ref="U154:X154"/>
    <mergeCell ref="C151:D151"/>
    <mergeCell ref="J151:L151"/>
    <mergeCell ref="U151:X151"/>
    <mergeCell ref="C152:D152"/>
    <mergeCell ref="J152:L152"/>
    <mergeCell ref="U152:X152"/>
    <mergeCell ref="C149:D149"/>
    <mergeCell ref="J149:L149"/>
    <mergeCell ref="U149:X149"/>
    <mergeCell ref="C150:D150"/>
    <mergeCell ref="J150:L150"/>
    <mergeCell ref="U150:X150"/>
    <mergeCell ref="C147:D147"/>
    <mergeCell ref="J147:L147"/>
    <mergeCell ref="U147:X147"/>
    <mergeCell ref="C148:D148"/>
    <mergeCell ref="J148:L148"/>
    <mergeCell ref="U148:X148"/>
    <mergeCell ref="C145:D145"/>
    <mergeCell ref="J145:L145"/>
    <mergeCell ref="U145:X145"/>
    <mergeCell ref="C146:D146"/>
    <mergeCell ref="J146:L146"/>
    <mergeCell ref="U146:X146"/>
    <mergeCell ref="C143:D143"/>
    <mergeCell ref="J143:L143"/>
    <mergeCell ref="U143:X143"/>
    <mergeCell ref="C144:D144"/>
    <mergeCell ref="J144:L144"/>
    <mergeCell ref="U144:X144"/>
    <mergeCell ref="C141:D141"/>
    <mergeCell ref="J141:L141"/>
    <mergeCell ref="U141:X141"/>
    <mergeCell ref="C142:D142"/>
    <mergeCell ref="J142:L142"/>
    <mergeCell ref="U142:X142"/>
    <mergeCell ref="C139:D139"/>
    <mergeCell ref="J139:L139"/>
    <mergeCell ref="U139:X139"/>
    <mergeCell ref="C140:D140"/>
    <mergeCell ref="J140:L140"/>
    <mergeCell ref="U140:X140"/>
    <mergeCell ref="C137:D137"/>
    <mergeCell ref="J137:L137"/>
    <mergeCell ref="U137:X137"/>
    <mergeCell ref="C138:D138"/>
    <mergeCell ref="J138:L138"/>
    <mergeCell ref="U138:X138"/>
    <mergeCell ref="U135:X135"/>
    <mergeCell ref="C136:D136"/>
    <mergeCell ref="J136:L136"/>
    <mergeCell ref="U136:X136"/>
    <mergeCell ref="C133:D133"/>
    <mergeCell ref="J133:L133"/>
    <mergeCell ref="U133:X133"/>
    <mergeCell ref="C134:D134"/>
    <mergeCell ref="J134:L134"/>
    <mergeCell ref="U134:X134"/>
    <mergeCell ref="B129:B168"/>
    <mergeCell ref="C129:D129"/>
    <mergeCell ref="J129:L129"/>
    <mergeCell ref="U129:X129"/>
    <mergeCell ref="C130:D130"/>
    <mergeCell ref="J130:L130"/>
    <mergeCell ref="U130:X130"/>
    <mergeCell ref="C126:D126"/>
    <mergeCell ref="J126:L126"/>
    <mergeCell ref="U126:X126"/>
    <mergeCell ref="C127:D127"/>
    <mergeCell ref="J127:L127"/>
    <mergeCell ref="U127:X127"/>
    <mergeCell ref="C131:D131"/>
    <mergeCell ref="J131:L131"/>
    <mergeCell ref="U131:X131"/>
    <mergeCell ref="C132:D132"/>
    <mergeCell ref="J132:L132"/>
    <mergeCell ref="U132:X132"/>
    <mergeCell ref="C128:D128"/>
    <mergeCell ref="J128:L128"/>
    <mergeCell ref="U128:X128"/>
    <mergeCell ref="C135:D135"/>
    <mergeCell ref="J135:L135"/>
    <mergeCell ref="C124:D124"/>
    <mergeCell ref="J124:L124"/>
    <mergeCell ref="U124:X124"/>
    <mergeCell ref="C125:D125"/>
    <mergeCell ref="J125:L125"/>
    <mergeCell ref="U125:X125"/>
    <mergeCell ref="C122:D122"/>
    <mergeCell ref="J122:L122"/>
    <mergeCell ref="U122:X122"/>
    <mergeCell ref="C123:D123"/>
    <mergeCell ref="J123:L123"/>
    <mergeCell ref="U123:X123"/>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02:D102"/>
    <mergeCell ref="J102:L102"/>
    <mergeCell ref="U102:X102"/>
    <mergeCell ref="C103:D103"/>
    <mergeCell ref="J103:L103"/>
    <mergeCell ref="U103:X103"/>
    <mergeCell ref="U94:X94"/>
    <mergeCell ref="C95:D95"/>
    <mergeCell ref="J95:L95"/>
    <mergeCell ref="U95:X95"/>
    <mergeCell ref="C100:D100"/>
    <mergeCell ref="J100:L100"/>
    <mergeCell ref="U100:X100"/>
    <mergeCell ref="C101:D101"/>
    <mergeCell ref="J101:L101"/>
    <mergeCell ref="U101:X101"/>
    <mergeCell ref="C98:D98"/>
    <mergeCell ref="J98:L98"/>
    <mergeCell ref="U98:X98"/>
    <mergeCell ref="C99:D99"/>
    <mergeCell ref="J99:L99"/>
    <mergeCell ref="U99:X99"/>
    <mergeCell ref="C92:D92"/>
    <mergeCell ref="J92:L92"/>
    <mergeCell ref="U92:X92"/>
    <mergeCell ref="C93:D93"/>
    <mergeCell ref="J93:L93"/>
    <mergeCell ref="U93:X93"/>
    <mergeCell ref="B89:B128"/>
    <mergeCell ref="C89:D89"/>
    <mergeCell ref="J89:L89"/>
    <mergeCell ref="U89:X89"/>
    <mergeCell ref="C90:D90"/>
    <mergeCell ref="J90:L90"/>
    <mergeCell ref="U90:X90"/>
    <mergeCell ref="C91:D91"/>
    <mergeCell ref="J91:L91"/>
    <mergeCell ref="U91:X91"/>
    <mergeCell ref="C96:D96"/>
    <mergeCell ref="J96:L96"/>
    <mergeCell ref="U96:X96"/>
    <mergeCell ref="C97:D97"/>
    <mergeCell ref="J97:L97"/>
    <mergeCell ref="U97:X97"/>
    <mergeCell ref="C94:D94"/>
    <mergeCell ref="J94:L94"/>
    <mergeCell ref="C87:D87"/>
    <mergeCell ref="J87:L87"/>
    <mergeCell ref="U87:X87"/>
    <mergeCell ref="C88:D88"/>
    <mergeCell ref="J88:L88"/>
    <mergeCell ref="U88:X88"/>
    <mergeCell ref="C85:D85"/>
    <mergeCell ref="J85:L85"/>
    <mergeCell ref="U85:X85"/>
    <mergeCell ref="C86:D86"/>
    <mergeCell ref="J86:L86"/>
    <mergeCell ref="U86:X86"/>
    <mergeCell ref="C83:D83"/>
    <mergeCell ref="J83:L83"/>
    <mergeCell ref="U83:X83"/>
    <mergeCell ref="C84:D84"/>
    <mergeCell ref="J84:L84"/>
    <mergeCell ref="U84:X84"/>
    <mergeCell ref="C81:D81"/>
    <mergeCell ref="J81:L81"/>
    <mergeCell ref="U81:X81"/>
    <mergeCell ref="C82:D82"/>
    <mergeCell ref="J82:L82"/>
    <mergeCell ref="U82:X82"/>
    <mergeCell ref="C79:D79"/>
    <mergeCell ref="J79:L79"/>
    <mergeCell ref="U79:X79"/>
    <mergeCell ref="C80:D80"/>
    <mergeCell ref="J80:L80"/>
    <mergeCell ref="U80:X80"/>
    <mergeCell ref="C77:D77"/>
    <mergeCell ref="J77:L77"/>
    <mergeCell ref="U77:X77"/>
    <mergeCell ref="C78:D78"/>
    <mergeCell ref="J78:L78"/>
    <mergeCell ref="U78:X78"/>
    <mergeCell ref="C75:D75"/>
    <mergeCell ref="J75:L75"/>
    <mergeCell ref="U75:X75"/>
    <mergeCell ref="C76:D76"/>
    <mergeCell ref="J76:L76"/>
    <mergeCell ref="U76:X76"/>
    <mergeCell ref="C73:D73"/>
    <mergeCell ref="J73:L73"/>
    <mergeCell ref="U73:X73"/>
    <mergeCell ref="C74:D74"/>
    <mergeCell ref="J74:L74"/>
    <mergeCell ref="U74:X74"/>
    <mergeCell ref="C71:D71"/>
    <mergeCell ref="J71:L71"/>
    <mergeCell ref="U71:X71"/>
    <mergeCell ref="C72:D72"/>
    <mergeCell ref="J72:L72"/>
    <mergeCell ref="U72:X72"/>
    <mergeCell ref="C69:D69"/>
    <mergeCell ref="J69:L69"/>
    <mergeCell ref="U69:X69"/>
    <mergeCell ref="C70:D70"/>
    <mergeCell ref="J70:L70"/>
    <mergeCell ref="U70:X70"/>
    <mergeCell ref="C67:D67"/>
    <mergeCell ref="J67:L67"/>
    <mergeCell ref="U67:X67"/>
    <mergeCell ref="C68:D68"/>
    <mergeCell ref="J68:L68"/>
    <mergeCell ref="U68:X68"/>
    <mergeCell ref="C65:D65"/>
    <mergeCell ref="J65:L65"/>
    <mergeCell ref="U65:X65"/>
    <mergeCell ref="C66:D66"/>
    <mergeCell ref="J66:L66"/>
    <mergeCell ref="U66:X66"/>
    <mergeCell ref="C63:D63"/>
    <mergeCell ref="J63:L63"/>
    <mergeCell ref="U63:X63"/>
    <mergeCell ref="C64:D64"/>
    <mergeCell ref="J64:L64"/>
    <mergeCell ref="U64:X64"/>
    <mergeCell ref="C61:D61"/>
    <mergeCell ref="J61:L61"/>
    <mergeCell ref="U61:X61"/>
    <mergeCell ref="C62:D62"/>
    <mergeCell ref="J62:L62"/>
    <mergeCell ref="U62:X62"/>
    <mergeCell ref="C59:D59"/>
    <mergeCell ref="J59:L59"/>
    <mergeCell ref="U59:X59"/>
    <mergeCell ref="C60:D60"/>
    <mergeCell ref="J60:L60"/>
    <mergeCell ref="U60:X60"/>
    <mergeCell ref="C57:D57"/>
    <mergeCell ref="J57:L57"/>
    <mergeCell ref="U57:X57"/>
    <mergeCell ref="C58:D58"/>
    <mergeCell ref="J58:L58"/>
    <mergeCell ref="U58:X58"/>
    <mergeCell ref="J55:L55"/>
    <mergeCell ref="U55:X55"/>
    <mergeCell ref="C56:D56"/>
    <mergeCell ref="J56:L56"/>
    <mergeCell ref="U56:X56"/>
    <mergeCell ref="C53:D53"/>
    <mergeCell ref="J53:L53"/>
    <mergeCell ref="U53:X53"/>
    <mergeCell ref="C54:D54"/>
    <mergeCell ref="J54:L54"/>
    <mergeCell ref="U54:X54"/>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C44:D44"/>
    <mergeCell ref="J44:L44"/>
    <mergeCell ref="U44:X44"/>
    <mergeCell ref="C45:D45"/>
    <mergeCell ref="J45:L45"/>
    <mergeCell ref="U45:X45"/>
    <mergeCell ref="C42:D42"/>
    <mergeCell ref="J42:L42"/>
    <mergeCell ref="U42:X42"/>
    <mergeCell ref="C43:D43"/>
    <mergeCell ref="J43:L43"/>
    <mergeCell ref="U43:X43"/>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3:D13"/>
    <mergeCell ref="J13:L13"/>
    <mergeCell ref="U13:X13"/>
    <mergeCell ref="C10:D10"/>
    <mergeCell ref="J10:L10"/>
    <mergeCell ref="U10:X10"/>
    <mergeCell ref="C11:D11"/>
    <mergeCell ref="J11:L11"/>
    <mergeCell ref="U11:X11"/>
    <mergeCell ref="C9:D9"/>
    <mergeCell ref="J9:L9"/>
    <mergeCell ref="U9:X9"/>
    <mergeCell ref="P5:S6"/>
    <mergeCell ref="T5:X6"/>
    <mergeCell ref="C5:D8"/>
    <mergeCell ref="E5:E8"/>
    <mergeCell ref="C12:D12"/>
    <mergeCell ref="J12:L12"/>
    <mergeCell ref="U12:X12"/>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B2:X2"/>
    <mergeCell ref="B3:E3"/>
    <mergeCell ref="F3:H3"/>
    <mergeCell ref="I3:J3"/>
    <mergeCell ref="K3:N3"/>
    <mergeCell ref="O3:O4"/>
    <mergeCell ref="P3:S3"/>
    <mergeCell ref="T3:W4"/>
    <mergeCell ref="X3:Y4"/>
    <mergeCell ref="B4:E4"/>
  </mergeCells>
  <phoneticPr fontId="11"/>
  <dataValidations count="1">
    <dataValidation type="list" errorStyle="warning" allowBlank="1" showInputMessage="1" showErrorMessage="1" error="選択出来ません" sqref="H9:H242" xr:uid="{49B28A68-8B5A-4877-8CB3-21EFB9F0CDD4}">
      <formula1>INDIRECT(G9)</formula1>
    </dataValidation>
  </dataValidations>
  <printOptions horizontalCentered="1" verticalCentered="1"/>
  <pageMargins left="0.19685039370078741" right="0.19685039370078741" top="0.78740157480314965" bottom="0" header="0.51181102362204722" footer="0.27559055118110237"/>
  <headerFooter alignWithMargins="0"/>
  <rowBreaks count="5" manualBreakCount="5">
    <brk id="48" min="1" max="24" man="1"/>
    <brk id="88" min="1" max="24" man="1"/>
    <brk id="128" min="1" max="24" man="1"/>
    <brk id="168" min="1" max="24" man="1"/>
    <brk id="208" min="1" max="2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5C76B-DD61-445C-805B-4D1F2CB90A03}">
  <sheetPr codeName="Sheet63"/>
  <dimension ref="B1:X46"/>
  <sheetViews>
    <sheetView showGridLines="0" showZeros="0" view="pageBreakPreview" zoomScale="85" zoomScaleNormal="70" zoomScaleSheetLayoutView="85" workbookViewId="0">
      <selection activeCell="R215" sqref="R215"/>
    </sheetView>
  </sheetViews>
  <sheetFormatPr defaultColWidth="9" defaultRowHeight="15.95" customHeight="1" x14ac:dyDescent="0.15"/>
  <cols>
    <col min="1" max="1" width="1.75" style="24" customWidth="1"/>
    <col min="2" max="2" width="4.125" style="24" customWidth="1"/>
    <col min="3" max="3" width="3.25" style="24" customWidth="1"/>
    <col min="4" max="4" width="3.375" style="24" customWidth="1"/>
    <col min="5" max="5" width="6" style="24" customWidth="1"/>
    <col min="6" max="6" width="6.625" style="24" customWidth="1"/>
    <col min="7" max="8" width="10.375" style="24" customWidth="1"/>
    <col min="9" max="9" width="11.625" style="24" customWidth="1"/>
    <col min="10" max="10" width="10.875" style="24" customWidth="1"/>
    <col min="11" max="11" width="11.25" style="24" customWidth="1"/>
    <col min="12" max="13" width="14.875" style="24" customWidth="1"/>
    <col min="14" max="15" width="10" style="24" customWidth="1"/>
    <col min="16" max="16" width="5.5" style="24" customWidth="1"/>
    <col min="17" max="17" width="5.125" style="24" customWidth="1"/>
    <col min="18" max="18" width="4.625" style="24" customWidth="1"/>
    <col min="19" max="20" width="6.625" style="24" customWidth="1"/>
    <col min="21" max="21" width="4.125" style="24" customWidth="1"/>
    <col min="22" max="22" width="6.375" style="24" customWidth="1"/>
    <col min="23" max="23" width="5" style="24" customWidth="1"/>
    <col min="24" max="24" width="11.5" style="24" customWidth="1"/>
    <col min="25" max="25" width="11.25" style="24" customWidth="1"/>
    <col min="26" max="16384" width="9" style="24"/>
  </cols>
  <sheetData>
    <row r="1" spans="2:24" ht="9.75" customHeight="1" x14ac:dyDescent="0.15">
      <c r="W1" s="18"/>
      <c r="X1" s="18"/>
    </row>
    <row r="2" spans="2:24" ht="24.75" customHeight="1" x14ac:dyDescent="0.15">
      <c r="B2" s="467" t="s">
        <v>514</v>
      </c>
      <c r="C2" s="467"/>
      <c r="D2" s="467"/>
      <c r="E2" s="467"/>
      <c r="F2" s="467"/>
      <c r="G2" s="467"/>
      <c r="H2" s="467"/>
      <c r="I2" s="467"/>
      <c r="J2" s="560"/>
      <c r="K2" s="560"/>
      <c r="L2" s="560"/>
      <c r="M2" s="560"/>
      <c r="N2" s="560"/>
      <c r="O2" s="560"/>
      <c r="P2" s="560"/>
      <c r="Q2" s="560"/>
      <c r="R2" s="560"/>
      <c r="S2" s="560"/>
      <c r="T2" s="560"/>
      <c r="U2" s="560"/>
      <c r="V2" s="560"/>
    </row>
    <row r="3" spans="2:24" ht="20.100000000000001" customHeight="1" x14ac:dyDescent="0.15">
      <c r="B3" s="468" t="s">
        <v>347</v>
      </c>
      <c r="C3" s="469"/>
      <c r="D3" s="469"/>
      <c r="E3" s="470"/>
      <c r="F3" s="264" t="s">
        <v>127</v>
      </c>
      <c r="G3" s="265"/>
      <c r="H3" s="265"/>
      <c r="I3" s="266"/>
      <c r="J3" s="40" t="s">
        <v>348</v>
      </c>
      <c r="K3" s="286" t="s">
        <v>129</v>
      </c>
      <c r="L3" s="286"/>
      <c r="M3" s="476" t="s">
        <v>515</v>
      </c>
      <c r="N3" s="478"/>
      <c r="O3" s="610" t="s">
        <v>66</v>
      </c>
      <c r="P3" s="275"/>
      <c r="Q3" s="275"/>
      <c r="R3" s="276"/>
      <c r="S3" s="488" t="s">
        <v>10</v>
      </c>
      <c r="T3" s="489"/>
      <c r="U3" s="489"/>
      <c r="V3" s="490"/>
      <c r="W3" s="299">
        <v>45637</v>
      </c>
      <c r="X3" s="301"/>
    </row>
    <row r="4" spans="2:24" ht="20.100000000000001" customHeight="1" x14ac:dyDescent="0.15">
      <c r="B4" s="500" t="s">
        <v>350</v>
      </c>
      <c r="C4" s="501"/>
      <c r="D4" s="501"/>
      <c r="E4" s="502"/>
      <c r="F4" s="268" t="s">
        <v>128</v>
      </c>
      <c r="G4" s="269"/>
      <c r="H4" s="269"/>
      <c r="I4" s="291"/>
      <c r="J4" s="41" t="s">
        <v>351</v>
      </c>
      <c r="K4" s="286" t="s">
        <v>130</v>
      </c>
      <c r="L4" s="286"/>
      <c r="M4" s="479"/>
      <c r="N4" s="481"/>
      <c r="O4" s="277" t="s">
        <v>67</v>
      </c>
      <c r="P4" s="278"/>
      <c r="Q4" s="278"/>
      <c r="R4" s="279"/>
      <c r="S4" s="568"/>
      <c r="T4" s="569"/>
      <c r="U4" s="569"/>
      <c r="V4" s="570"/>
      <c r="W4" s="611"/>
      <c r="X4" s="612"/>
    </row>
    <row r="5" spans="2:24" ht="30" customHeight="1" x14ac:dyDescent="0.15">
      <c r="B5" s="607" t="s">
        <v>461</v>
      </c>
      <c r="C5" s="602" t="s">
        <v>462</v>
      </c>
      <c r="D5" s="603"/>
      <c r="E5" s="574" t="s">
        <v>516</v>
      </c>
      <c r="F5" s="574" t="s">
        <v>464</v>
      </c>
      <c r="G5" s="602" t="s">
        <v>517</v>
      </c>
      <c r="H5" s="616"/>
      <c r="I5" s="617"/>
      <c r="J5" s="468" t="s">
        <v>518</v>
      </c>
      <c r="K5" s="469"/>
      <c r="L5" s="469"/>
      <c r="M5" s="469"/>
      <c r="N5" s="594" t="s">
        <v>461</v>
      </c>
      <c r="O5" s="596"/>
      <c r="P5" s="586" t="s">
        <v>519</v>
      </c>
      <c r="Q5" s="600"/>
      <c r="R5" s="600"/>
      <c r="S5" s="600"/>
      <c r="T5" s="600"/>
      <c r="U5" s="587"/>
      <c r="V5" s="586" t="s">
        <v>470</v>
      </c>
      <c r="W5" s="600"/>
      <c r="X5" s="587"/>
    </row>
    <row r="6" spans="2:24" ht="16.5" customHeight="1" x14ac:dyDescent="0.15">
      <c r="B6" s="608"/>
      <c r="C6" s="613"/>
      <c r="D6" s="603"/>
      <c r="E6" s="614"/>
      <c r="F6" s="614"/>
      <c r="G6" s="586" t="s">
        <v>359</v>
      </c>
      <c r="H6" s="587"/>
      <c r="I6" s="510" t="s">
        <v>8</v>
      </c>
      <c r="J6" s="474" t="s">
        <v>520</v>
      </c>
      <c r="K6" s="474"/>
      <c r="L6" s="578" t="s">
        <v>521</v>
      </c>
      <c r="M6" s="578"/>
      <c r="N6" s="510" t="s">
        <v>522</v>
      </c>
      <c r="O6" s="576"/>
      <c r="P6" s="591" t="s">
        <v>478</v>
      </c>
      <c r="Q6" s="510" t="s">
        <v>523</v>
      </c>
      <c r="R6" s="510"/>
      <c r="S6" s="510"/>
      <c r="T6" s="510"/>
      <c r="U6" s="510"/>
      <c r="V6" s="602"/>
      <c r="W6" s="616"/>
      <c r="X6" s="617"/>
    </row>
    <row r="7" spans="2:24" ht="16.5" customHeight="1" x14ac:dyDescent="0.15">
      <c r="B7" s="608"/>
      <c r="C7" s="571"/>
      <c r="D7" s="572"/>
      <c r="E7" s="615"/>
      <c r="F7" s="615"/>
      <c r="G7" s="588"/>
      <c r="H7" s="589"/>
      <c r="I7" s="576"/>
      <c r="J7" s="577"/>
      <c r="K7" s="577"/>
      <c r="L7" s="577"/>
      <c r="M7" s="577"/>
      <c r="N7" s="158" t="s">
        <v>12</v>
      </c>
      <c r="O7" s="158" t="s">
        <v>14</v>
      </c>
      <c r="P7" s="619"/>
      <c r="Q7" s="576"/>
      <c r="R7" s="576"/>
      <c r="S7" s="576"/>
      <c r="T7" s="576"/>
      <c r="U7" s="576"/>
      <c r="V7" s="155"/>
      <c r="W7" s="168"/>
      <c r="X7" s="169"/>
    </row>
    <row r="8" spans="2:24" ht="15.95" customHeight="1" x14ac:dyDescent="0.15">
      <c r="B8" s="608"/>
      <c r="C8" s="339" t="s">
        <v>275</v>
      </c>
      <c r="D8" s="319"/>
      <c r="E8" s="7">
        <v>1</v>
      </c>
      <c r="F8" s="170">
        <v>262</v>
      </c>
      <c r="G8" s="7" t="s">
        <v>449</v>
      </c>
      <c r="H8" s="7" t="s">
        <v>50</v>
      </c>
      <c r="I8" s="7" t="s">
        <v>451</v>
      </c>
      <c r="J8" s="592" t="s">
        <v>51</v>
      </c>
      <c r="K8" s="592"/>
      <c r="L8" s="618" t="s">
        <v>524</v>
      </c>
      <c r="M8" s="319"/>
      <c r="N8" s="7" t="s">
        <v>454</v>
      </c>
      <c r="O8" s="7" t="s">
        <v>454</v>
      </c>
      <c r="P8" s="7"/>
      <c r="Q8" s="592"/>
      <c r="R8" s="592"/>
      <c r="S8" s="592"/>
      <c r="T8" s="592"/>
      <c r="U8" s="592"/>
      <c r="V8" s="339" t="s">
        <v>525</v>
      </c>
      <c r="W8" s="606"/>
      <c r="X8" s="319"/>
    </row>
    <row r="9" spans="2:24" ht="15.95" customHeight="1" x14ac:dyDescent="0.15">
      <c r="B9" s="608"/>
      <c r="C9" s="339" t="s">
        <v>114</v>
      </c>
      <c r="D9" s="319"/>
      <c r="E9" s="7">
        <v>1</v>
      </c>
      <c r="F9" s="170">
        <v>302.10000610351563</v>
      </c>
      <c r="G9" s="7" t="s">
        <v>449</v>
      </c>
      <c r="H9" s="7" t="s">
        <v>50</v>
      </c>
      <c r="I9" s="7" t="s">
        <v>451</v>
      </c>
      <c r="J9" s="592" t="s">
        <v>51</v>
      </c>
      <c r="K9" s="592"/>
      <c r="L9" s="618" t="s">
        <v>524</v>
      </c>
      <c r="M9" s="319"/>
      <c r="N9" s="7" t="s">
        <v>454</v>
      </c>
      <c r="O9" s="7" t="s">
        <v>454</v>
      </c>
      <c r="P9" s="7"/>
      <c r="Q9" s="592"/>
      <c r="R9" s="592"/>
      <c r="S9" s="592"/>
      <c r="T9" s="592"/>
      <c r="U9" s="592"/>
      <c r="V9" s="339" t="s">
        <v>525</v>
      </c>
      <c r="W9" s="606"/>
      <c r="X9" s="319"/>
    </row>
    <row r="10" spans="2:24" ht="15.95" customHeight="1" x14ac:dyDescent="0.15">
      <c r="B10" s="608"/>
      <c r="C10" s="339" t="s">
        <v>116</v>
      </c>
      <c r="D10" s="319"/>
      <c r="E10" s="7">
        <v>1</v>
      </c>
      <c r="F10" s="170">
        <v>342.10000610351563</v>
      </c>
      <c r="G10" s="7" t="s">
        <v>449</v>
      </c>
      <c r="H10" s="7" t="s">
        <v>50</v>
      </c>
      <c r="I10" s="7" t="s">
        <v>451</v>
      </c>
      <c r="J10" s="592" t="s">
        <v>51</v>
      </c>
      <c r="K10" s="592"/>
      <c r="L10" s="618" t="s">
        <v>524</v>
      </c>
      <c r="M10" s="319"/>
      <c r="N10" s="7" t="s">
        <v>454</v>
      </c>
      <c r="O10" s="7" t="s">
        <v>454</v>
      </c>
      <c r="P10" s="7"/>
      <c r="Q10" s="592"/>
      <c r="R10" s="592"/>
      <c r="S10" s="592"/>
      <c r="T10" s="592"/>
      <c r="U10" s="592"/>
      <c r="V10" s="339" t="s">
        <v>525</v>
      </c>
      <c r="W10" s="606"/>
      <c r="X10" s="319"/>
    </row>
    <row r="11" spans="2:24" ht="15.95" customHeight="1" x14ac:dyDescent="0.15">
      <c r="B11" s="608"/>
      <c r="C11" s="339" t="s">
        <v>117</v>
      </c>
      <c r="D11" s="319"/>
      <c r="E11" s="7">
        <v>1</v>
      </c>
      <c r="F11" s="170">
        <v>382.10000610351563</v>
      </c>
      <c r="G11" s="7" t="s">
        <v>449</v>
      </c>
      <c r="H11" s="7" t="s">
        <v>50</v>
      </c>
      <c r="I11" s="7" t="s">
        <v>451</v>
      </c>
      <c r="J11" s="592" t="s">
        <v>51</v>
      </c>
      <c r="K11" s="592"/>
      <c r="L11" s="618" t="s">
        <v>524</v>
      </c>
      <c r="M11" s="319"/>
      <c r="N11" s="7" t="s">
        <v>454</v>
      </c>
      <c r="O11" s="7" t="s">
        <v>454</v>
      </c>
      <c r="P11" s="7"/>
      <c r="Q11" s="592"/>
      <c r="R11" s="592"/>
      <c r="S11" s="592"/>
      <c r="T11" s="592"/>
      <c r="U11" s="592"/>
      <c r="V11" s="339" t="s">
        <v>525</v>
      </c>
      <c r="W11" s="606"/>
      <c r="X11" s="319"/>
    </row>
    <row r="12" spans="2:24" ht="15.95" customHeight="1" x14ac:dyDescent="0.15">
      <c r="B12" s="608"/>
      <c r="C12" s="339"/>
      <c r="D12" s="319"/>
      <c r="E12" s="7"/>
      <c r="F12" s="170"/>
      <c r="G12" s="7"/>
      <c r="H12" s="7"/>
      <c r="I12" s="7"/>
      <c r="J12" s="592"/>
      <c r="K12" s="592"/>
      <c r="L12" s="618"/>
      <c r="M12" s="319"/>
      <c r="N12" s="7"/>
      <c r="O12" s="7"/>
      <c r="P12" s="7"/>
      <c r="Q12" s="592"/>
      <c r="R12" s="592"/>
      <c r="S12" s="592"/>
      <c r="T12" s="592"/>
      <c r="U12" s="592"/>
      <c r="V12" s="339"/>
      <c r="W12" s="606"/>
      <c r="X12" s="319"/>
    </row>
    <row r="13" spans="2:24" ht="15.95" customHeight="1" x14ac:dyDescent="0.15">
      <c r="B13" s="608"/>
      <c r="C13" s="339"/>
      <c r="D13" s="319"/>
      <c r="E13" s="7"/>
      <c r="F13" s="170"/>
      <c r="G13" s="7"/>
      <c r="H13" s="7"/>
      <c r="I13" s="7"/>
      <c r="J13" s="592"/>
      <c r="K13" s="592"/>
      <c r="L13" s="592"/>
      <c r="M13" s="592"/>
      <c r="N13" s="7"/>
      <c r="O13" s="7"/>
      <c r="P13" s="7"/>
      <c r="Q13" s="592"/>
      <c r="R13" s="592"/>
      <c r="S13" s="592"/>
      <c r="T13" s="592"/>
      <c r="U13" s="592"/>
      <c r="V13" s="339"/>
      <c r="W13" s="606"/>
      <c r="X13" s="319"/>
    </row>
    <row r="14" spans="2:24" ht="15.95" customHeight="1" x14ac:dyDescent="0.15">
      <c r="B14" s="608"/>
      <c r="C14" s="339"/>
      <c r="D14" s="319"/>
      <c r="E14" s="7"/>
      <c r="F14" s="170"/>
      <c r="G14" s="7"/>
      <c r="H14" s="7"/>
      <c r="I14" s="7"/>
      <c r="J14" s="592"/>
      <c r="K14" s="592"/>
      <c r="L14" s="592"/>
      <c r="M14" s="592"/>
      <c r="N14" s="7"/>
      <c r="O14" s="7"/>
      <c r="P14" s="7"/>
      <c r="Q14" s="592"/>
      <c r="R14" s="592"/>
      <c r="S14" s="592"/>
      <c r="T14" s="592"/>
      <c r="U14" s="592"/>
      <c r="V14" s="339"/>
      <c r="W14" s="606"/>
      <c r="X14" s="319"/>
    </row>
    <row r="15" spans="2:24" ht="15.95" customHeight="1" x14ac:dyDescent="0.15">
      <c r="B15" s="608"/>
      <c r="C15" s="339"/>
      <c r="D15" s="319"/>
      <c r="E15" s="7"/>
      <c r="F15" s="170"/>
      <c r="G15" s="7"/>
      <c r="H15" s="7"/>
      <c r="I15" s="7"/>
      <c r="J15" s="592"/>
      <c r="K15" s="592"/>
      <c r="L15" s="592"/>
      <c r="M15" s="592"/>
      <c r="N15" s="7"/>
      <c r="O15" s="7"/>
      <c r="P15" s="7"/>
      <c r="Q15" s="592"/>
      <c r="R15" s="592"/>
      <c r="S15" s="592"/>
      <c r="T15" s="592"/>
      <c r="U15" s="592"/>
      <c r="V15" s="339"/>
      <c r="W15" s="606"/>
      <c r="X15" s="319"/>
    </row>
    <row r="16" spans="2:24" ht="15.95" customHeight="1" x14ac:dyDescent="0.15">
      <c r="B16" s="608"/>
      <c r="C16" s="339"/>
      <c r="D16" s="319"/>
      <c r="E16" s="7"/>
      <c r="F16" s="170"/>
      <c r="G16" s="7"/>
      <c r="H16" s="7"/>
      <c r="I16" s="7"/>
      <c r="J16" s="592"/>
      <c r="K16" s="592"/>
      <c r="L16" s="592"/>
      <c r="M16" s="592"/>
      <c r="N16" s="7"/>
      <c r="O16" s="7"/>
      <c r="P16" s="7"/>
      <c r="Q16" s="592"/>
      <c r="R16" s="592"/>
      <c r="S16" s="592"/>
      <c r="T16" s="592"/>
      <c r="U16" s="592"/>
      <c r="V16" s="339"/>
      <c r="W16" s="606"/>
      <c r="X16" s="319"/>
    </row>
    <row r="17" spans="2:24" ht="15.95" customHeight="1" x14ac:dyDescent="0.15">
      <c r="B17" s="608"/>
      <c r="C17" s="339"/>
      <c r="D17" s="319"/>
      <c r="E17" s="7"/>
      <c r="F17" s="170"/>
      <c r="G17" s="7"/>
      <c r="H17" s="7"/>
      <c r="I17" s="7"/>
      <c r="J17" s="592"/>
      <c r="K17" s="592"/>
      <c r="L17" s="592"/>
      <c r="M17" s="592"/>
      <c r="N17" s="7"/>
      <c r="O17" s="7"/>
      <c r="P17" s="7"/>
      <c r="Q17" s="592"/>
      <c r="R17" s="592"/>
      <c r="S17" s="592"/>
      <c r="T17" s="592"/>
      <c r="U17" s="592"/>
      <c r="V17" s="339"/>
      <c r="W17" s="606"/>
      <c r="X17" s="319"/>
    </row>
    <row r="18" spans="2:24" ht="15.95" customHeight="1" x14ac:dyDescent="0.15">
      <c r="B18" s="608"/>
      <c r="C18" s="339"/>
      <c r="D18" s="319"/>
      <c r="E18" s="7"/>
      <c r="F18" s="170"/>
      <c r="G18" s="7"/>
      <c r="H18" s="7"/>
      <c r="I18" s="7"/>
      <c r="J18" s="592"/>
      <c r="K18" s="592"/>
      <c r="L18" s="592"/>
      <c r="M18" s="592"/>
      <c r="N18" s="7"/>
      <c r="O18" s="7"/>
      <c r="P18" s="7"/>
      <c r="Q18" s="592"/>
      <c r="R18" s="592"/>
      <c r="S18" s="592"/>
      <c r="T18" s="592"/>
      <c r="U18" s="592"/>
      <c r="V18" s="339"/>
      <c r="W18" s="606"/>
      <c r="X18" s="319"/>
    </row>
    <row r="19" spans="2:24" ht="15.95" customHeight="1" x14ac:dyDescent="0.15">
      <c r="B19" s="608"/>
      <c r="C19" s="339"/>
      <c r="D19" s="319"/>
      <c r="E19" s="7"/>
      <c r="F19" s="170"/>
      <c r="G19" s="7"/>
      <c r="H19" s="7"/>
      <c r="I19" s="7"/>
      <c r="J19" s="592"/>
      <c r="K19" s="592"/>
      <c r="L19" s="592"/>
      <c r="M19" s="592"/>
      <c r="N19" s="7"/>
      <c r="O19" s="7"/>
      <c r="P19" s="7"/>
      <c r="Q19" s="592"/>
      <c r="R19" s="592"/>
      <c r="S19" s="592"/>
      <c r="T19" s="592"/>
      <c r="U19" s="592"/>
      <c r="V19" s="339"/>
      <c r="W19" s="606"/>
      <c r="X19" s="319"/>
    </row>
    <row r="20" spans="2:24" ht="15.95" customHeight="1" x14ac:dyDescent="0.15">
      <c r="B20" s="608"/>
      <c r="C20" s="339"/>
      <c r="D20" s="319"/>
      <c r="E20" s="7"/>
      <c r="F20" s="170"/>
      <c r="G20" s="7"/>
      <c r="H20" s="7"/>
      <c r="I20" s="7"/>
      <c r="J20" s="592"/>
      <c r="K20" s="592"/>
      <c r="L20" s="592"/>
      <c r="M20" s="592"/>
      <c r="N20" s="7"/>
      <c r="O20" s="7"/>
      <c r="P20" s="7"/>
      <c r="Q20" s="592"/>
      <c r="R20" s="592"/>
      <c r="S20" s="592"/>
      <c r="T20" s="592"/>
      <c r="U20" s="592"/>
      <c r="V20" s="339"/>
      <c r="W20" s="606"/>
      <c r="X20" s="319"/>
    </row>
    <row r="21" spans="2:24" ht="15.95" customHeight="1" x14ac:dyDescent="0.15">
      <c r="B21" s="608"/>
      <c r="C21" s="339"/>
      <c r="D21" s="319"/>
      <c r="E21" s="7"/>
      <c r="F21" s="170"/>
      <c r="G21" s="7"/>
      <c r="H21" s="7"/>
      <c r="I21" s="7"/>
      <c r="J21" s="592"/>
      <c r="K21" s="592"/>
      <c r="L21" s="592"/>
      <c r="M21" s="592"/>
      <c r="N21" s="7"/>
      <c r="O21" s="7"/>
      <c r="P21" s="7"/>
      <c r="Q21" s="592"/>
      <c r="R21" s="592"/>
      <c r="S21" s="592"/>
      <c r="T21" s="592"/>
      <c r="U21" s="592"/>
      <c r="V21" s="339"/>
      <c r="W21" s="606"/>
      <c r="X21" s="319"/>
    </row>
    <row r="22" spans="2:24" ht="15.95" customHeight="1" x14ac:dyDescent="0.15">
      <c r="B22" s="608"/>
      <c r="C22" s="339"/>
      <c r="D22" s="319"/>
      <c r="E22" s="7"/>
      <c r="F22" s="170"/>
      <c r="G22" s="7"/>
      <c r="H22" s="7"/>
      <c r="I22" s="7"/>
      <c r="J22" s="592"/>
      <c r="K22" s="592"/>
      <c r="L22" s="592"/>
      <c r="M22" s="592"/>
      <c r="N22" s="7"/>
      <c r="O22" s="7"/>
      <c r="P22" s="7"/>
      <c r="Q22" s="592"/>
      <c r="R22" s="592"/>
      <c r="S22" s="592"/>
      <c r="T22" s="592"/>
      <c r="U22" s="592"/>
      <c r="V22" s="339"/>
      <c r="W22" s="606"/>
      <c r="X22" s="319"/>
    </row>
    <row r="23" spans="2:24" ht="15.95" customHeight="1" x14ac:dyDescent="0.15">
      <c r="B23" s="608"/>
      <c r="C23" s="339"/>
      <c r="D23" s="319"/>
      <c r="E23" s="7"/>
      <c r="F23" s="170"/>
      <c r="G23" s="7"/>
      <c r="H23" s="7"/>
      <c r="I23" s="7"/>
      <c r="J23" s="592"/>
      <c r="K23" s="592"/>
      <c r="L23" s="592"/>
      <c r="M23" s="592"/>
      <c r="N23" s="7"/>
      <c r="O23" s="7"/>
      <c r="P23" s="7"/>
      <c r="Q23" s="592"/>
      <c r="R23" s="592"/>
      <c r="S23" s="592"/>
      <c r="T23" s="592"/>
      <c r="U23" s="592"/>
      <c r="V23" s="339"/>
      <c r="W23" s="606"/>
      <c r="X23" s="319"/>
    </row>
    <row r="24" spans="2:24" ht="15.95" customHeight="1" x14ac:dyDescent="0.15">
      <c r="B24" s="608"/>
      <c r="C24" s="339"/>
      <c r="D24" s="319"/>
      <c r="E24" s="7"/>
      <c r="F24" s="170"/>
      <c r="G24" s="7"/>
      <c r="H24" s="7"/>
      <c r="I24" s="7"/>
      <c r="J24" s="592"/>
      <c r="K24" s="592"/>
      <c r="L24" s="592"/>
      <c r="M24" s="592"/>
      <c r="N24" s="7"/>
      <c r="O24" s="7"/>
      <c r="P24" s="7"/>
      <c r="Q24" s="592"/>
      <c r="R24" s="592"/>
      <c r="S24" s="592"/>
      <c r="T24" s="592"/>
      <c r="U24" s="592"/>
      <c r="V24" s="339"/>
      <c r="W24" s="606"/>
      <c r="X24" s="319"/>
    </row>
    <row r="25" spans="2:24" ht="15.95" customHeight="1" x14ac:dyDescent="0.15">
      <c r="B25" s="608"/>
      <c r="C25" s="339"/>
      <c r="D25" s="319"/>
      <c r="E25" s="7"/>
      <c r="F25" s="170"/>
      <c r="G25" s="7"/>
      <c r="H25" s="7"/>
      <c r="I25" s="7"/>
      <c r="J25" s="592"/>
      <c r="K25" s="592"/>
      <c r="L25" s="592"/>
      <c r="M25" s="592"/>
      <c r="N25" s="7"/>
      <c r="O25" s="7"/>
      <c r="P25" s="7"/>
      <c r="Q25" s="592"/>
      <c r="R25" s="592"/>
      <c r="S25" s="592"/>
      <c r="T25" s="592"/>
      <c r="U25" s="592"/>
      <c r="V25" s="339"/>
      <c r="W25" s="606"/>
      <c r="X25" s="319"/>
    </row>
    <row r="26" spans="2:24" ht="15.95" customHeight="1" x14ac:dyDescent="0.15">
      <c r="B26" s="608"/>
      <c r="C26" s="339"/>
      <c r="D26" s="319"/>
      <c r="E26" s="7"/>
      <c r="F26" s="170"/>
      <c r="G26" s="7"/>
      <c r="H26" s="7"/>
      <c r="I26" s="7"/>
      <c r="J26" s="592"/>
      <c r="K26" s="592"/>
      <c r="L26" s="592"/>
      <c r="M26" s="592"/>
      <c r="N26" s="7"/>
      <c r="O26" s="7"/>
      <c r="P26" s="7"/>
      <c r="Q26" s="592"/>
      <c r="R26" s="592"/>
      <c r="S26" s="592"/>
      <c r="T26" s="592"/>
      <c r="U26" s="592"/>
      <c r="V26" s="339"/>
      <c r="W26" s="606"/>
      <c r="X26" s="319"/>
    </row>
    <row r="27" spans="2:24" ht="15.95" customHeight="1" x14ac:dyDescent="0.15">
      <c r="B27" s="608"/>
      <c r="C27" s="339"/>
      <c r="D27" s="319"/>
      <c r="E27" s="7"/>
      <c r="F27" s="170"/>
      <c r="G27" s="7"/>
      <c r="H27" s="7"/>
      <c r="I27" s="7"/>
      <c r="J27" s="592"/>
      <c r="K27" s="592"/>
      <c r="L27" s="592"/>
      <c r="M27" s="592"/>
      <c r="N27" s="7"/>
      <c r="O27" s="7"/>
      <c r="P27" s="7"/>
      <c r="Q27" s="592"/>
      <c r="R27" s="592"/>
      <c r="S27" s="592"/>
      <c r="T27" s="592"/>
      <c r="U27" s="592"/>
      <c r="V27" s="339"/>
      <c r="W27" s="606"/>
      <c r="X27" s="319"/>
    </row>
    <row r="28" spans="2:24" ht="15.95" customHeight="1" x14ac:dyDescent="0.15">
      <c r="B28" s="608"/>
      <c r="C28" s="339"/>
      <c r="D28" s="319"/>
      <c r="E28" s="7"/>
      <c r="F28" s="170"/>
      <c r="G28" s="7"/>
      <c r="H28" s="7"/>
      <c r="I28" s="7"/>
      <c r="J28" s="592"/>
      <c r="K28" s="592"/>
      <c r="L28" s="592"/>
      <c r="M28" s="592"/>
      <c r="N28" s="7"/>
      <c r="O28" s="7"/>
      <c r="P28" s="7"/>
      <c r="Q28" s="592"/>
      <c r="R28" s="592"/>
      <c r="S28" s="592"/>
      <c r="T28" s="592"/>
      <c r="U28" s="592"/>
      <c r="V28" s="339"/>
      <c r="W28" s="606"/>
      <c r="X28" s="319"/>
    </row>
    <row r="29" spans="2:24" ht="15.95" customHeight="1" x14ac:dyDescent="0.15">
      <c r="B29" s="608"/>
      <c r="C29" s="339"/>
      <c r="D29" s="319"/>
      <c r="E29" s="7"/>
      <c r="F29" s="170"/>
      <c r="G29" s="7"/>
      <c r="H29" s="7"/>
      <c r="I29" s="7"/>
      <c r="J29" s="592"/>
      <c r="K29" s="592"/>
      <c r="L29" s="592"/>
      <c r="M29" s="592"/>
      <c r="N29" s="7"/>
      <c r="O29" s="7"/>
      <c r="P29" s="7"/>
      <c r="Q29" s="592"/>
      <c r="R29" s="592"/>
      <c r="S29" s="592"/>
      <c r="T29" s="592"/>
      <c r="U29" s="592"/>
      <c r="V29" s="339"/>
      <c r="W29" s="606"/>
      <c r="X29" s="319"/>
    </row>
    <row r="30" spans="2:24" ht="15.95" customHeight="1" x14ac:dyDescent="0.15">
      <c r="B30" s="608"/>
      <c r="C30" s="339"/>
      <c r="D30" s="319"/>
      <c r="E30" s="7"/>
      <c r="F30" s="170"/>
      <c r="G30" s="7"/>
      <c r="H30" s="7"/>
      <c r="I30" s="7"/>
      <c r="J30" s="592"/>
      <c r="K30" s="592"/>
      <c r="L30" s="592"/>
      <c r="M30" s="592"/>
      <c r="N30" s="7"/>
      <c r="O30" s="7"/>
      <c r="P30" s="7"/>
      <c r="Q30" s="592"/>
      <c r="R30" s="592"/>
      <c r="S30" s="592"/>
      <c r="T30" s="592"/>
      <c r="U30" s="592"/>
      <c r="V30" s="339"/>
      <c r="W30" s="606"/>
      <c r="X30" s="319"/>
    </row>
    <row r="31" spans="2:24" ht="15.95" customHeight="1" x14ac:dyDescent="0.15">
      <c r="B31" s="608"/>
      <c r="C31" s="339"/>
      <c r="D31" s="319"/>
      <c r="E31" s="7"/>
      <c r="F31" s="170"/>
      <c r="G31" s="7"/>
      <c r="H31" s="7"/>
      <c r="I31" s="7"/>
      <c r="J31" s="592"/>
      <c r="K31" s="592"/>
      <c r="L31" s="592"/>
      <c r="M31" s="592"/>
      <c r="N31" s="7"/>
      <c r="O31" s="7"/>
      <c r="P31" s="7"/>
      <c r="Q31" s="592"/>
      <c r="R31" s="592"/>
      <c r="S31" s="592"/>
      <c r="T31" s="592"/>
      <c r="U31" s="592"/>
      <c r="V31" s="339"/>
      <c r="W31" s="606"/>
      <c r="X31" s="319"/>
    </row>
    <row r="32" spans="2:24" ht="15.95" customHeight="1" x14ac:dyDescent="0.15">
      <c r="B32" s="608"/>
      <c r="C32" s="339"/>
      <c r="D32" s="319"/>
      <c r="E32" s="7"/>
      <c r="F32" s="170"/>
      <c r="G32" s="7"/>
      <c r="H32" s="7"/>
      <c r="I32" s="7"/>
      <c r="J32" s="592"/>
      <c r="K32" s="592"/>
      <c r="L32" s="592"/>
      <c r="M32" s="592"/>
      <c r="N32" s="7"/>
      <c r="O32" s="7"/>
      <c r="P32" s="7"/>
      <c r="Q32" s="592"/>
      <c r="R32" s="592"/>
      <c r="S32" s="592"/>
      <c r="T32" s="592"/>
      <c r="U32" s="592"/>
      <c r="V32" s="339"/>
      <c r="W32" s="606"/>
      <c r="X32" s="319"/>
    </row>
    <row r="33" spans="2:24" ht="15.95" customHeight="1" x14ac:dyDescent="0.15">
      <c r="B33" s="608"/>
      <c r="C33" s="339"/>
      <c r="D33" s="319"/>
      <c r="E33" s="7"/>
      <c r="F33" s="170"/>
      <c r="G33" s="7"/>
      <c r="H33" s="7"/>
      <c r="I33" s="7"/>
      <c r="J33" s="592"/>
      <c r="K33" s="592"/>
      <c r="L33" s="592"/>
      <c r="M33" s="592"/>
      <c r="N33" s="7"/>
      <c r="O33" s="7"/>
      <c r="P33" s="7"/>
      <c r="Q33" s="592"/>
      <c r="R33" s="592"/>
      <c r="S33" s="592"/>
      <c r="T33" s="592"/>
      <c r="U33" s="592"/>
      <c r="V33" s="339"/>
      <c r="W33" s="606"/>
      <c r="X33" s="319"/>
    </row>
    <row r="34" spans="2:24" ht="15.95" customHeight="1" x14ac:dyDescent="0.15">
      <c r="B34" s="608"/>
      <c r="C34" s="339"/>
      <c r="D34" s="319"/>
      <c r="E34" s="7"/>
      <c r="F34" s="170"/>
      <c r="G34" s="7"/>
      <c r="H34" s="7"/>
      <c r="I34" s="7"/>
      <c r="J34" s="592"/>
      <c r="K34" s="592"/>
      <c r="L34" s="592"/>
      <c r="M34" s="592"/>
      <c r="N34" s="7"/>
      <c r="O34" s="7"/>
      <c r="P34" s="7"/>
      <c r="Q34" s="592"/>
      <c r="R34" s="592"/>
      <c r="S34" s="592"/>
      <c r="T34" s="592"/>
      <c r="U34" s="592"/>
      <c r="V34" s="339"/>
      <c r="W34" s="606"/>
      <c r="X34" s="319"/>
    </row>
    <row r="35" spans="2:24" ht="15.95" customHeight="1" x14ac:dyDescent="0.15">
      <c r="B35" s="608"/>
      <c r="C35" s="339"/>
      <c r="D35" s="319"/>
      <c r="E35" s="7"/>
      <c r="F35" s="170"/>
      <c r="G35" s="7"/>
      <c r="H35" s="7"/>
      <c r="I35" s="7"/>
      <c r="J35" s="592"/>
      <c r="K35" s="592"/>
      <c r="L35" s="592"/>
      <c r="M35" s="592"/>
      <c r="N35" s="7"/>
      <c r="O35" s="7"/>
      <c r="P35" s="7"/>
      <c r="Q35" s="592"/>
      <c r="R35" s="592"/>
      <c r="S35" s="592"/>
      <c r="T35" s="592"/>
      <c r="U35" s="592"/>
      <c r="V35" s="339"/>
      <c r="W35" s="606"/>
      <c r="X35" s="319"/>
    </row>
    <row r="36" spans="2:24" ht="15.95" customHeight="1" x14ac:dyDescent="0.15">
      <c r="B36" s="608"/>
      <c r="C36" s="339"/>
      <c r="D36" s="319"/>
      <c r="E36" s="7"/>
      <c r="F36" s="170"/>
      <c r="G36" s="7"/>
      <c r="H36" s="7"/>
      <c r="I36" s="7"/>
      <c r="J36" s="592"/>
      <c r="K36" s="592"/>
      <c r="L36" s="592"/>
      <c r="M36" s="592"/>
      <c r="N36" s="7"/>
      <c r="O36" s="7"/>
      <c r="P36" s="7"/>
      <c r="Q36" s="592"/>
      <c r="R36" s="592"/>
      <c r="S36" s="592"/>
      <c r="T36" s="592"/>
      <c r="U36" s="592"/>
      <c r="V36" s="339"/>
      <c r="W36" s="606"/>
      <c r="X36" s="319"/>
    </row>
    <row r="37" spans="2:24" ht="15.95" customHeight="1" x14ac:dyDescent="0.15">
      <c r="B37" s="608"/>
      <c r="C37" s="339"/>
      <c r="D37" s="319"/>
      <c r="E37" s="7"/>
      <c r="F37" s="170"/>
      <c r="G37" s="7"/>
      <c r="H37" s="7"/>
      <c r="I37" s="7"/>
      <c r="J37" s="592"/>
      <c r="K37" s="592"/>
      <c r="L37" s="592"/>
      <c r="M37" s="592"/>
      <c r="N37" s="7"/>
      <c r="O37" s="7"/>
      <c r="P37" s="7"/>
      <c r="Q37" s="592"/>
      <c r="R37" s="592"/>
      <c r="S37" s="592"/>
      <c r="T37" s="592"/>
      <c r="U37" s="592"/>
      <c r="V37" s="339"/>
      <c r="W37" s="606"/>
      <c r="X37" s="319"/>
    </row>
    <row r="38" spans="2:24" ht="15.95" customHeight="1" x14ac:dyDescent="0.15">
      <c r="B38" s="608"/>
      <c r="C38" s="339"/>
      <c r="D38" s="319"/>
      <c r="E38" s="7"/>
      <c r="F38" s="170"/>
      <c r="G38" s="7"/>
      <c r="H38" s="7"/>
      <c r="I38" s="7"/>
      <c r="J38" s="592"/>
      <c r="K38" s="592"/>
      <c r="L38" s="592"/>
      <c r="M38" s="592"/>
      <c r="N38" s="7"/>
      <c r="O38" s="7"/>
      <c r="P38" s="7"/>
      <c r="Q38" s="592"/>
      <c r="R38" s="592"/>
      <c r="S38" s="592"/>
      <c r="T38" s="592"/>
      <c r="U38" s="592"/>
      <c r="V38" s="339"/>
      <c r="W38" s="606"/>
      <c r="X38" s="319"/>
    </row>
    <row r="39" spans="2:24" ht="15.95" customHeight="1" x14ac:dyDescent="0.15">
      <c r="B39" s="608"/>
      <c r="C39" s="339"/>
      <c r="D39" s="319"/>
      <c r="E39" s="7"/>
      <c r="F39" s="170"/>
      <c r="G39" s="7"/>
      <c r="H39" s="7"/>
      <c r="I39" s="7"/>
      <c r="J39" s="592"/>
      <c r="K39" s="592"/>
      <c r="L39" s="592"/>
      <c r="M39" s="592"/>
      <c r="N39" s="7"/>
      <c r="O39" s="7"/>
      <c r="P39" s="7"/>
      <c r="Q39" s="592"/>
      <c r="R39" s="592"/>
      <c r="S39" s="592"/>
      <c r="T39" s="592"/>
      <c r="U39" s="592"/>
      <c r="V39" s="339"/>
      <c r="W39" s="606"/>
      <c r="X39" s="319"/>
    </row>
    <row r="40" spans="2:24" ht="15.95" customHeight="1" x14ac:dyDescent="0.15">
      <c r="B40" s="608"/>
      <c r="C40" s="604"/>
      <c r="D40" s="605"/>
      <c r="E40" s="7"/>
      <c r="F40" s="170"/>
      <c r="G40" s="7"/>
      <c r="H40" s="7"/>
      <c r="I40" s="7"/>
      <c r="J40" s="592"/>
      <c r="K40" s="592"/>
      <c r="L40" s="592"/>
      <c r="M40" s="592"/>
      <c r="N40" s="7"/>
      <c r="O40" s="7"/>
      <c r="P40" s="7"/>
      <c r="Q40" s="592"/>
      <c r="R40" s="592"/>
      <c r="S40" s="592"/>
      <c r="T40" s="592"/>
      <c r="U40" s="592"/>
      <c r="V40" s="339"/>
      <c r="W40" s="606"/>
      <c r="X40" s="319"/>
    </row>
    <row r="41" spans="2:24" ht="15.95" customHeight="1" x14ac:dyDescent="0.15">
      <c r="B41" s="609"/>
      <c r="C41" s="604"/>
      <c r="D41" s="605"/>
      <c r="E41" s="7"/>
      <c r="F41" s="170"/>
      <c r="G41" s="7"/>
      <c r="H41" s="7"/>
      <c r="I41" s="7"/>
      <c r="J41" s="592"/>
      <c r="K41" s="592"/>
      <c r="L41" s="592"/>
      <c r="M41" s="592"/>
      <c r="N41" s="7"/>
      <c r="O41" s="7"/>
      <c r="P41" s="7"/>
      <c r="Q41" s="592"/>
      <c r="R41" s="592"/>
      <c r="S41" s="592"/>
      <c r="T41" s="592"/>
      <c r="U41" s="592"/>
      <c r="V41" s="339"/>
      <c r="W41" s="606"/>
      <c r="X41" s="319"/>
    </row>
    <row r="42" spans="2:24" ht="15.95" customHeight="1" x14ac:dyDescent="0.15">
      <c r="B42" s="162"/>
      <c r="C42" s="24" t="s">
        <v>526</v>
      </c>
      <c r="D42" s="163"/>
      <c r="F42" s="163"/>
      <c r="G42" s="164"/>
      <c r="H42" s="164"/>
      <c r="I42" s="164"/>
      <c r="J42" s="164"/>
      <c r="K42" s="164"/>
      <c r="L42" s="164"/>
      <c r="M42" s="164"/>
      <c r="N42" s="164"/>
      <c r="O42" s="164"/>
      <c r="P42" s="163"/>
      <c r="Q42" s="164"/>
      <c r="R42" s="164"/>
      <c r="S42" s="164"/>
      <c r="T42" s="164"/>
      <c r="U42" s="164"/>
      <c r="V42" s="163"/>
      <c r="W42" s="163"/>
      <c r="X42" s="163"/>
    </row>
    <row r="43" spans="2:24" ht="15.95" customHeight="1" x14ac:dyDescent="0.15">
      <c r="B43" s="162"/>
      <c r="C43" s="4" t="s">
        <v>527</v>
      </c>
      <c r="D43" s="163"/>
      <c r="F43" s="163"/>
      <c r="G43" s="164"/>
      <c r="H43" s="164"/>
      <c r="I43" s="164"/>
      <c r="J43" s="164"/>
      <c r="K43" s="164"/>
      <c r="L43" s="164"/>
      <c r="M43" s="164"/>
      <c r="N43" s="164"/>
      <c r="O43" s="164"/>
      <c r="P43" s="163"/>
      <c r="Q43" s="164"/>
      <c r="R43" s="164"/>
      <c r="S43" s="164"/>
      <c r="T43" s="164"/>
      <c r="U43" s="164"/>
      <c r="V43" s="163"/>
      <c r="W43" s="163"/>
      <c r="X43" s="163"/>
    </row>
    <row r="44" spans="2:24" ht="15.95" customHeight="1" x14ac:dyDescent="0.15">
      <c r="C44" s="18" t="s">
        <v>528</v>
      </c>
    </row>
    <row r="45" spans="2:24" ht="15.95" customHeight="1" x14ac:dyDescent="0.15">
      <c r="C45" s="18" t="s">
        <v>529</v>
      </c>
    </row>
    <row r="46" spans="2:24" ht="15.95" customHeight="1" x14ac:dyDescent="0.15">
      <c r="C46" s="1" t="s">
        <v>513</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1"/>
  <dataValidations count="3">
    <dataValidation type="list" errorStyle="warning" allowBlank="1" showInputMessage="1" showErrorMessage="1" error="選択出来ません" sqref="H8:H41" xr:uid="{B0B2E59D-54EF-4CA0-8F39-7DDB0026DA09}">
      <formula1>INDIRECT(G8)</formula1>
    </dataValidation>
    <dataValidation type="list" showInputMessage="1" showErrorMessage="1" sqref="G42:H43" xr:uid="{43F09CA6-54FB-4BF2-8DC5-4A24B61E3CAB}">
      <formula1>部位本体</formula1>
    </dataValidation>
    <dataValidation type="list" allowBlank="1" showInputMessage="1" showErrorMessage="1" sqref="E42:E43 E8:E11" xr:uid="{725CE034-BEF7-42A0-9915-1BF68B528785}">
      <formula1>個数</formula1>
    </dataValidation>
  </dataValidations>
  <printOptions horizontalCentered="1" verticalCentered="1"/>
  <pageMargins left="0.19685039370078741" right="0.19685039370078741" top="0.78740157480314965" bottom="0" header="0.51181102362204722" footer="0.2755905511811023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519E-7CC4-4874-BABA-1AD1DDAB98AA}">
  <sheetPr codeName="Sheet64"/>
  <dimension ref="B1:AB23"/>
  <sheetViews>
    <sheetView showGridLines="0" showZeros="0" view="pageBreakPreview" zoomScale="85" zoomScaleNormal="85" zoomScaleSheetLayoutView="85" workbookViewId="0">
      <selection activeCell="R215" sqref="R215"/>
    </sheetView>
  </sheetViews>
  <sheetFormatPr defaultColWidth="5.625" defaultRowHeight="15.95" customHeight="1" x14ac:dyDescent="0.15"/>
  <cols>
    <col min="1" max="1" width="2.75" style="24" customWidth="1"/>
    <col min="2" max="2" width="4.125" style="24" customWidth="1"/>
    <col min="3" max="29" width="5.625" style="24" customWidth="1"/>
    <col min="30" max="16384" width="5.625" style="24"/>
  </cols>
  <sheetData>
    <row r="1" spans="2:28" ht="9.75" customHeight="1" x14ac:dyDescent="0.15"/>
    <row r="2" spans="2:28" ht="24.75" customHeight="1" x14ac:dyDescent="0.15">
      <c r="B2" s="560" t="s">
        <v>530</v>
      </c>
      <c r="C2" s="560"/>
      <c r="D2" s="560"/>
      <c r="E2" s="467"/>
      <c r="F2" s="467"/>
      <c r="G2" s="467"/>
      <c r="H2" s="560"/>
      <c r="I2" s="560"/>
      <c r="J2" s="560"/>
      <c r="K2" s="560"/>
      <c r="L2" s="560"/>
      <c r="M2" s="560"/>
      <c r="N2" s="560"/>
      <c r="O2" s="560"/>
      <c r="P2" s="560"/>
      <c r="Q2" s="560"/>
      <c r="R2" s="560"/>
      <c r="S2" s="560"/>
      <c r="T2" s="560"/>
      <c r="U2" s="560"/>
      <c r="V2" s="560"/>
      <c r="W2" s="560"/>
      <c r="X2" s="560"/>
      <c r="Y2" s="560"/>
      <c r="Z2" s="560"/>
    </row>
    <row r="3" spans="2:28" ht="20.100000000000001" customHeight="1" x14ac:dyDescent="0.15">
      <c r="B3" s="620" t="s">
        <v>347</v>
      </c>
      <c r="C3" s="620"/>
      <c r="D3" s="468"/>
      <c r="E3" s="264" t="s">
        <v>127</v>
      </c>
      <c r="F3" s="265"/>
      <c r="G3" s="266"/>
      <c r="H3" s="563" t="s">
        <v>348</v>
      </c>
      <c r="I3" s="474"/>
      <c r="J3" s="621" t="s">
        <v>129</v>
      </c>
      <c r="K3" s="621"/>
      <c r="L3" s="621"/>
      <c r="M3" s="476" t="s">
        <v>349</v>
      </c>
      <c r="N3" s="477"/>
      <c r="O3" s="477"/>
      <c r="P3" s="477"/>
      <c r="Q3" s="610" t="s">
        <v>66</v>
      </c>
      <c r="R3" s="275"/>
      <c r="S3" s="275"/>
      <c r="T3" s="276"/>
      <c r="U3" s="488" t="s">
        <v>10</v>
      </c>
      <c r="V3" s="489"/>
      <c r="W3" s="490"/>
      <c r="X3" s="299">
        <v>45637</v>
      </c>
      <c r="Y3" s="300"/>
      <c r="Z3" s="301"/>
    </row>
    <row r="4" spans="2:28" ht="20.100000000000001" customHeight="1" x14ac:dyDescent="0.15">
      <c r="B4" s="585" t="s">
        <v>350</v>
      </c>
      <c r="C4" s="585"/>
      <c r="D4" s="500"/>
      <c r="E4" s="268" t="s">
        <v>128</v>
      </c>
      <c r="F4" s="269"/>
      <c r="G4" s="291"/>
      <c r="H4" s="582" t="s">
        <v>351</v>
      </c>
      <c r="I4" s="510"/>
      <c r="J4" s="621" t="s">
        <v>130</v>
      </c>
      <c r="K4" s="621"/>
      <c r="L4" s="621"/>
      <c r="M4" s="479"/>
      <c r="N4" s="480"/>
      <c r="O4" s="480"/>
      <c r="P4" s="480"/>
      <c r="Q4" s="277" t="s">
        <v>67</v>
      </c>
      <c r="R4" s="278"/>
      <c r="S4" s="278"/>
      <c r="T4" s="279"/>
      <c r="U4" s="568"/>
      <c r="V4" s="569"/>
      <c r="W4" s="570"/>
      <c r="X4" s="611"/>
      <c r="Y4" s="622"/>
      <c r="Z4" s="612"/>
    </row>
    <row r="5" spans="2:28" ht="28.5" customHeight="1" x14ac:dyDescent="0.15">
      <c r="B5" s="623" t="s">
        <v>531</v>
      </c>
      <c r="C5" s="575" t="s">
        <v>532</v>
      </c>
      <c r="D5" s="575"/>
      <c r="E5" s="624" t="s">
        <v>463</v>
      </c>
      <c r="F5" s="588" t="s">
        <v>531</v>
      </c>
      <c r="G5" s="601"/>
      <c r="H5" s="626"/>
      <c r="I5" s="626"/>
      <c r="J5" s="626"/>
      <c r="K5" s="626"/>
      <c r="L5" s="626"/>
      <c r="M5" s="626"/>
      <c r="N5" s="626"/>
      <c r="O5" s="626"/>
      <c r="P5" s="626"/>
      <c r="Q5" s="626"/>
      <c r="R5" s="626"/>
      <c r="S5" s="627"/>
      <c r="T5" s="627"/>
      <c r="U5" s="627"/>
      <c r="V5" s="627"/>
      <c r="W5" s="627"/>
      <c r="X5" s="627"/>
      <c r="Y5" s="627"/>
      <c r="Z5" s="628"/>
      <c r="AA5" s="171"/>
      <c r="AB5" s="39"/>
    </row>
    <row r="6" spans="2:28" ht="24.75" customHeight="1" x14ac:dyDescent="0.15">
      <c r="B6" s="623"/>
      <c r="C6" s="510"/>
      <c r="D6" s="510"/>
      <c r="E6" s="625"/>
      <c r="F6" s="474" t="s">
        <v>533</v>
      </c>
      <c r="G6" s="474"/>
      <c r="H6" s="581" t="s">
        <v>534</v>
      </c>
      <c r="I6" s="627"/>
      <c r="J6" s="627"/>
      <c r="K6" s="627"/>
      <c r="L6" s="627"/>
      <c r="M6" s="627"/>
      <c r="N6" s="628"/>
      <c r="O6" s="581" t="s">
        <v>535</v>
      </c>
      <c r="P6" s="626"/>
      <c r="Q6" s="626"/>
      <c r="R6" s="626"/>
      <c r="S6" s="626"/>
      <c r="T6" s="626"/>
      <c r="U6" s="626"/>
      <c r="V6" s="626"/>
      <c r="W6" s="626"/>
      <c r="X6" s="582"/>
      <c r="Y6" s="581" t="s">
        <v>536</v>
      </c>
      <c r="Z6" s="582"/>
      <c r="AA6" s="39"/>
      <c r="AB6" s="39"/>
    </row>
    <row r="7" spans="2:28" ht="27.75" customHeight="1" x14ac:dyDescent="0.15">
      <c r="B7" s="608"/>
      <c r="C7" s="328"/>
      <c r="D7" s="329"/>
      <c r="E7" s="173"/>
      <c r="F7" s="629"/>
      <c r="G7" s="629"/>
      <c r="H7" s="630"/>
      <c r="I7" s="631"/>
      <c r="J7" s="631"/>
      <c r="K7" s="631"/>
      <c r="L7" s="631"/>
      <c r="M7" s="631"/>
      <c r="N7" s="632"/>
      <c r="O7" s="633"/>
      <c r="P7" s="634"/>
      <c r="Q7" s="634"/>
      <c r="R7" s="634"/>
      <c r="S7" s="634"/>
      <c r="T7" s="634"/>
      <c r="U7" s="634"/>
      <c r="V7" s="634"/>
      <c r="W7" s="634"/>
      <c r="X7" s="635"/>
      <c r="Y7" s="636"/>
      <c r="Z7" s="636"/>
    </row>
    <row r="8" spans="2:28" ht="27.75" customHeight="1" x14ac:dyDescent="0.15">
      <c r="B8" s="608"/>
      <c r="C8" s="328"/>
      <c r="D8" s="329"/>
      <c r="E8" s="173"/>
      <c r="F8" s="629"/>
      <c r="G8" s="629"/>
      <c r="H8" s="630"/>
      <c r="I8" s="639"/>
      <c r="J8" s="639"/>
      <c r="K8" s="639"/>
      <c r="L8" s="631"/>
      <c r="M8" s="631"/>
      <c r="N8" s="632"/>
      <c r="O8" s="633"/>
      <c r="P8" s="634"/>
      <c r="Q8" s="634"/>
      <c r="R8" s="634"/>
      <c r="S8" s="634"/>
      <c r="T8" s="634"/>
      <c r="U8" s="634"/>
      <c r="V8" s="634"/>
      <c r="W8" s="634"/>
      <c r="X8" s="635"/>
      <c r="Y8" s="636"/>
      <c r="Z8" s="636"/>
    </row>
    <row r="9" spans="2:28" ht="27.75" customHeight="1" x14ac:dyDescent="0.15">
      <c r="B9" s="608"/>
      <c r="C9" s="637"/>
      <c r="D9" s="638"/>
      <c r="E9" s="173"/>
      <c r="F9" s="629"/>
      <c r="G9" s="629"/>
      <c r="H9" s="630"/>
      <c r="I9" s="639"/>
      <c r="J9" s="639"/>
      <c r="K9" s="639"/>
      <c r="L9" s="631"/>
      <c r="M9" s="631"/>
      <c r="N9" s="632"/>
      <c r="O9" s="633"/>
      <c r="P9" s="634"/>
      <c r="Q9" s="634"/>
      <c r="R9" s="634"/>
      <c r="S9" s="634"/>
      <c r="T9" s="634"/>
      <c r="U9" s="634"/>
      <c r="V9" s="634"/>
      <c r="W9" s="634"/>
      <c r="X9" s="635"/>
      <c r="Y9" s="640"/>
      <c r="Z9" s="641"/>
    </row>
    <row r="10" spans="2:28" ht="27.75" customHeight="1" x14ac:dyDescent="0.15">
      <c r="B10" s="608"/>
      <c r="C10" s="637"/>
      <c r="D10" s="638"/>
      <c r="E10" s="173"/>
      <c r="F10" s="646"/>
      <c r="G10" s="647"/>
      <c r="H10" s="630"/>
      <c r="I10" s="639"/>
      <c r="J10" s="639"/>
      <c r="K10" s="639"/>
      <c r="L10" s="639"/>
      <c r="M10" s="639"/>
      <c r="N10" s="644"/>
      <c r="O10" s="633"/>
      <c r="P10" s="634"/>
      <c r="Q10" s="634"/>
      <c r="R10" s="634"/>
      <c r="S10" s="634"/>
      <c r="T10" s="634"/>
      <c r="U10" s="634"/>
      <c r="V10" s="634"/>
      <c r="W10" s="634"/>
      <c r="X10" s="635"/>
      <c r="Y10" s="640"/>
      <c r="Z10" s="641"/>
    </row>
    <row r="11" spans="2:28" ht="27.75" customHeight="1" x14ac:dyDescent="0.15">
      <c r="B11" s="608"/>
      <c r="C11" s="640"/>
      <c r="D11" s="641"/>
      <c r="E11" s="174"/>
      <c r="F11" s="642"/>
      <c r="G11" s="643"/>
      <c r="H11" s="630"/>
      <c r="I11" s="639"/>
      <c r="J11" s="639"/>
      <c r="K11" s="639"/>
      <c r="L11" s="639"/>
      <c r="M11" s="639"/>
      <c r="N11" s="644"/>
      <c r="O11" s="640"/>
      <c r="P11" s="645"/>
      <c r="Q11" s="645"/>
      <c r="R11" s="645"/>
      <c r="S11" s="645"/>
      <c r="T11" s="645"/>
      <c r="U11" s="645"/>
      <c r="V11" s="645"/>
      <c r="W11" s="645"/>
      <c r="X11" s="641"/>
      <c r="Y11" s="640"/>
      <c r="Z11" s="641"/>
    </row>
    <row r="12" spans="2:28" ht="27.75" customHeight="1" x14ac:dyDescent="0.15">
      <c r="B12" s="608"/>
      <c r="C12" s="640"/>
      <c r="D12" s="641"/>
      <c r="E12" s="174"/>
      <c r="F12" s="648"/>
      <c r="G12" s="648"/>
      <c r="H12" s="630"/>
      <c r="I12" s="639"/>
      <c r="J12" s="639"/>
      <c r="K12" s="639"/>
      <c r="L12" s="631"/>
      <c r="M12" s="631"/>
      <c r="N12" s="632"/>
      <c r="O12" s="640"/>
      <c r="P12" s="645"/>
      <c r="Q12" s="645"/>
      <c r="R12" s="645"/>
      <c r="S12" s="645"/>
      <c r="T12" s="645"/>
      <c r="U12" s="645"/>
      <c r="V12" s="645"/>
      <c r="W12" s="645"/>
      <c r="X12" s="641"/>
      <c r="Y12" s="640"/>
      <c r="Z12" s="641"/>
    </row>
    <row r="13" spans="2:28" ht="27.75" customHeight="1" x14ac:dyDescent="0.15">
      <c r="B13" s="608"/>
      <c r="C13" s="640"/>
      <c r="D13" s="641"/>
      <c r="E13" s="174"/>
      <c r="F13" s="648"/>
      <c r="G13" s="648"/>
      <c r="H13" s="630"/>
      <c r="I13" s="639"/>
      <c r="J13" s="639"/>
      <c r="K13" s="639"/>
      <c r="L13" s="631"/>
      <c r="M13" s="631"/>
      <c r="N13" s="632"/>
      <c r="O13" s="640"/>
      <c r="P13" s="645"/>
      <c r="Q13" s="645"/>
      <c r="R13" s="645"/>
      <c r="S13" s="645"/>
      <c r="T13" s="645"/>
      <c r="U13" s="645"/>
      <c r="V13" s="645"/>
      <c r="W13" s="645"/>
      <c r="X13" s="641"/>
      <c r="Y13" s="640"/>
      <c r="Z13" s="641"/>
    </row>
    <row r="14" spans="2:28" ht="27.75" customHeight="1" x14ac:dyDescent="0.15">
      <c r="B14" s="608"/>
      <c r="C14" s="640"/>
      <c r="D14" s="641"/>
      <c r="E14" s="174"/>
      <c r="F14" s="629"/>
      <c r="G14" s="629"/>
      <c r="H14" s="630"/>
      <c r="I14" s="639"/>
      <c r="J14" s="639"/>
      <c r="K14" s="639"/>
      <c r="L14" s="631"/>
      <c r="M14" s="631"/>
      <c r="N14" s="632"/>
      <c r="O14" s="640"/>
      <c r="P14" s="645"/>
      <c r="Q14" s="645"/>
      <c r="R14" s="645"/>
      <c r="S14" s="645"/>
      <c r="T14" s="645"/>
      <c r="U14" s="645"/>
      <c r="V14" s="645"/>
      <c r="W14" s="645"/>
      <c r="X14" s="641"/>
      <c r="Y14" s="640"/>
      <c r="Z14" s="641"/>
    </row>
    <row r="15" spans="2:28" ht="27.75" customHeight="1" x14ac:dyDescent="0.15">
      <c r="B15" s="608"/>
      <c r="C15" s="640"/>
      <c r="D15" s="641"/>
      <c r="E15" s="174"/>
      <c r="F15" s="648"/>
      <c r="G15" s="648"/>
      <c r="H15" s="630"/>
      <c r="I15" s="639"/>
      <c r="J15" s="639"/>
      <c r="K15" s="639"/>
      <c r="L15" s="631"/>
      <c r="M15" s="631"/>
      <c r="N15" s="632"/>
      <c r="O15" s="640"/>
      <c r="P15" s="645"/>
      <c r="Q15" s="645"/>
      <c r="R15" s="645"/>
      <c r="S15" s="645"/>
      <c r="T15" s="645"/>
      <c r="U15" s="645"/>
      <c r="V15" s="645"/>
      <c r="W15" s="645"/>
      <c r="X15" s="641"/>
      <c r="Y15" s="640"/>
      <c r="Z15" s="641"/>
    </row>
    <row r="16" spans="2:28" ht="27.75" customHeight="1" x14ac:dyDescent="0.15">
      <c r="B16" s="608"/>
      <c r="C16" s="640"/>
      <c r="D16" s="641"/>
      <c r="E16" s="174"/>
      <c r="F16" s="648"/>
      <c r="G16" s="648"/>
      <c r="H16" s="630"/>
      <c r="I16" s="639"/>
      <c r="J16" s="639"/>
      <c r="K16" s="639"/>
      <c r="L16" s="631"/>
      <c r="M16" s="631"/>
      <c r="N16" s="632"/>
      <c r="O16" s="640"/>
      <c r="P16" s="645"/>
      <c r="Q16" s="645"/>
      <c r="R16" s="645"/>
      <c r="S16" s="645"/>
      <c r="T16" s="645"/>
      <c r="U16" s="645"/>
      <c r="V16" s="645"/>
      <c r="W16" s="645"/>
      <c r="X16" s="641"/>
      <c r="Y16" s="640"/>
      <c r="Z16" s="641"/>
    </row>
    <row r="17" spans="2:26" ht="27.75" customHeight="1" x14ac:dyDescent="0.15">
      <c r="B17" s="608"/>
      <c r="C17" s="640"/>
      <c r="D17" s="641"/>
      <c r="E17" s="174"/>
      <c r="F17" s="648"/>
      <c r="G17" s="648"/>
      <c r="H17" s="630"/>
      <c r="I17" s="639"/>
      <c r="J17" s="639"/>
      <c r="K17" s="639"/>
      <c r="L17" s="631"/>
      <c r="M17" s="631"/>
      <c r="N17" s="632"/>
      <c r="O17" s="640"/>
      <c r="P17" s="645"/>
      <c r="Q17" s="645"/>
      <c r="R17" s="645"/>
      <c r="S17" s="645"/>
      <c r="T17" s="645"/>
      <c r="U17" s="645"/>
      <c r="V17" s="645"/>
      <c r="W17" s="645"/>
      <c r="X17" s="641"/>
      <c r="Y17" s="640"/>
      <c r="Z17" s="641"/>
    </row>
    <row r="18" spans="2:26" ht="27.75" customHeight="1" x14ac:dyDescent="0.15">
      <c r="B18" s="608"/>
      <c r="C18" s="640"/>
      <c r="D18" s="641"/>
      <c r="E18" s="174"/>
      <c r="F18" s="648"/>
      <c r="G18" s="648"/>
      <c r="H18" s="630"/>
      <c r="I18" s="639"/>
      <c r="J18" s="639"/>
      <c r="K18" s="639"/>
      <c r="L18" s="631"/>
      <c r="M18" s="631"/>
      <c r="N18" s="632"/>
      <c r="O18" s="640"/>
      <c r="P18" s="645"/>
      <c r="Q18" s="645"/>
      <c r="R18" s="645"/>
      <c r="S18" s="645"/>
      <c r="T18" s="645"/>
      <c r="U18" s="645"/>
      <c r="V18" s="645"/>
      <c r="W18" s="645"/>
      <c r="X18" s="641"/>
      <c r="Y18" s="640"/>
      <c r="Z18" s="641"/>
    </row>
    <row r="19" spans="2:26" ht="27.75" customHeight="1" x14ac:dyDescent="0.15">
      <c r="B19" s="608"/>
      <c r="C19" s="640"/>
      <c r="D19" s="641"/>
      <c r="E19" s="174"/>
      <c r="F19" s="648"/>
      <c r="G19" s="648"/>
      <c r="H19" s="630"/>
      <c r="I19" s="639"/>
      <c r="J19" s="639"/>
      <c r="K19" s="639"/>
      <c r="L19" s="631"/>
      <c r="M19" s="631"/>
      <c r="N19" s="632"/>
      <c r="O19" s="640"/>
      <c r="P19" s="645"/>
      <c r="Q19" s="645"/>
      <c r="R19" s="645"/>
      <c r="S19" s="645"/>
      <c r="T19" s="645"/>
      <c r="U19" s="645"/>
      <c r="V19" s="645"/>
      <c r="W19" s="645"/>
      <c r="X19" s="641"/>
      <c r="Y19" s="640"/>
      <c r="Z19" s="641"/>
    </row>
    <row r="20" spans="2:26" ht="27.75" customHeight="1" x14ac:dyDescent="0.15">
      <c r="B20" s="608"/>
      <c r="C20" s="640"/>
      <c r="D20" s="641"/>
      <c r="E20" s="174"/>
      <c r="F20" s="648"/>
      <c r="G20" s="648"/>
      <c r="H20" s="630"/>
      <c r="I20" s="639"/>
      <c r="J20" s="639"/>
      <c r="K20" s="639"/>
      <c r="L20" s="631"/>
      <c r="M20" s="631"/>
      <c r="N20" s="632"/>
      <c r="O20" s="640"/>
      <c r="P20" s="645"/>
      <c r="Q20" s="645"/>
      <c r="R20" s="645"/>
      <c r="S20" s="645"/>
      <c r="T20" s="645"/>
      <c r="U20" s="645"/>
      <c r="V20" s="645"/>
      <c r="W20" s="645"/>
      <c r="X20" s="641"/>
      <c r="Y20" s="640"/>
      <c r="Z20" s="641"/>
    </row>
    <row r="21" spans="2:26" ht="27.75" customHeight="1" x14ac:dyDescent="0.15">
      <c r="B21" s="609"/>
      <c r="C21" s="640"/>
      <c r="D21" s="641"/>
      <c r="E21" s="174"/>
      <c r="F21" s="648"/>
      <c r="G21" s="648"/>
      <c r="H21" s="630"/>
      <c r="I21" s="639"/>
      <c r="J21" s="639"/>
      <c r="K21" s="639"/>
      <c r="L21" s="631"/>
      <c r="M21" s="631"/>
      <c r="N21" s="632"/>
      <c r="O21" s="640"/>
      <c r="P21" s="645"/>
      <c r="Q21" s="645"/>
      <c r="R21" s="645"/>
      <c r="S21" s="645"/>
      <c r="T21" s="645"/>
      <c r="U21" s="645"/>
      <c r="V21" s="645"/>
      <c r="W21" s="645"/>
      <c r="X21" s="641"/>
      <c r="Y21" s="640"/>
      <c r="Z21" s="641"/>
    </row>
    <row r="22" spans="2:26" ht="15.95" customHeight="1" x14ac:dyDescent="0.15">
      <c r="B22" s="24" t="s">
        <v>537</v>
      </c>
    </row>
    <row r="23" spans="2:26" ht="15.95" customHeight="1" x14ac:dyDescent="0.15">
      <c r="B23" s="1" t="s">
        <v>513</v>
      </c>
    </row>
  </sheetData>
  <mergeCells count="97">
    <mergeCell ref="C20:D20"/>
    <mergeCell ref="F20:G20"/>
    <mergeCell ref="H20:N20"/>
    <mergeCell ref="O20:X20"/>
    <mergeCell ref="Y20:Z20"/>
    <mergeCell ref="C21:D21"/>
    <mergeCell ref="F21:G21"/>
    <mergeCell ref="H21:N21"/>
    <mergeCell ref="O21:X21"/>
    <mergeCell ref="Y21:Z21"/>
    <mergeCell ref="C18:D18"/>
    <mergeCell ref="F18:G18"/>
    <mergeCell ref="H18:N18"/>
    <mergeCell ref="O18:X18"/>
    <mergeCell ref="Y18:Z18"/>
    <mergeCell ref="C19:D19"/>
    <mergeCell ref="F19:G19"/>
    <mergeCell ref="H19:N19"/>
    <mergeCell ref="O19:X19"/>
    <mergeCell ref="Y19:Z19"/>
    <mergeCell ref="C16:D16"/>
    <mergeCell ref="F16:G16"/>
    <mergeCell ref="H16:N16"/>
    <mergeCell ref="O16:X16"/>
    <mergeCell ref="Y16:Z16"/>
    <mergeCell ref="C17:D17"/>
    <mergeCell ref="F17:G17"/>
    <mergeCell ref="H17:N17"/>
    <mergeCell ref="O17:X17"/>
    <mergeCell ref="Y17:Z17"/>
    <mergeCell ref="C14:D14"/>
    <mergeCell ref="F14:G14"/>
    <mergeCell ref="H14:N14"/>
    <mergeCell ref="O14:X14"/>
    <mergeCell ref="Y14:Z14"/>
    <mergeCell ref="C15:D15"/>
    <mergeCell ref="F15:G15"/>
    <mergeCell ref="H15:N15"/>
    <mergeCell ref="O15:X15"/>
    <mergeCell ref="Y15:Z15"/>
    <mergeCell ref="C12:D12"/>
    <mergeCell ref="F12:G12"/>
    <mergeCell ref="H12:N12"/>
    <mergeCell ref="O12:X12"/>
    <mergeCell ref="Y12:Z12"/>
    <mergeCell ref="C13:D13"/>
    <mergeCell ref="F13:G13"/>
    <mergeCell ref="H13:N13"/>
    <mergeCell ref="O13:X13"/>
    <mergeCell ref="Y13:Z13"/>
    <mergeCell ref="C10:D10"/>
    <mergeCell ref="F10:G10"/>
    <mergeCell ref="H10:N10"/>
    <mergeCell ref="O10:X10"/>
    <mergeCell ref="Y10:Z10"/>
    <mergeCell ref="C11:D11"/>
    <mergeCell ref="F11:G11"/>
    <mergeCell ref="H11:N11"/>
    <mergeCell ref="O11:X11"/>
    <mergeCell ref="Y11:Z11"/>
    <mergeCell ref="O9:X9"/>
    <mergeCell ref="Y9:Z9"/>
    <mergeCell ref="C8:D8"/>
    <mergeCell ref="F8:G8"/>
    <mergeCell ref="H8:N8"/>
    <mergeCell ref="O8:X8"/>
    <mergeCell ref="Y8:Z8"/>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B2:Z2"/>
    <mergeCell ref="B3:D3"/>
    <mergeCell ref="E3:G3"/>
    <mergeCell ref="H3:I3"/>
    <mergeCell ref="J3:L3"/>
    <mergeCell ref="M3:P4"/>
    <mergeCell ref="Q3:T3"/>
    <mergeCell ref="U3:W4"/>
    <mergeCell ref="X3:Z4"/>
    <mergeCell ref="B4:D4"/>
    <mergeCell ref="E4:G4"/>
    <mergeCell ref="H4:I4"/>
    <mergeCell ref="J4:L4"/>
    <mergeCell ref="Q4:T4"/>
  </mergeCells>
  <phoneticPr fontId="11"/>
  <printOptions horizontalCentered="1" verticalCentered="1"/>
  <pageMargins left="0.19685039370078741" right="0.19685039370078741" top="0.78740157480314965" bottom="0" header="0.51181102362204722" footer="0.27559055118110237"/>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58BDD-CCE1-44B4-B242-9BBDAC6CB037}">
  <sheetPr codeName="Sheet4"/>
  <dimension ref="B1:X31"/>
  <sheetViews>
    <sheetView showGridLines="0" showZeros="0" view="pageBreakPreview" zoomScale="85" zoomScaleNormal="70" zoomScaleSheetLayoutView="85" workbookViewId="0">
      <selection activeCell="Z10" sqref="Z10"/>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89</v>
      </c>
      <c r="F5" s="672"/>
      <c r="G5" s="673"/>
      <c r="H5" s="673"/>
      <c r="I5" s="673"/>
      <c r="J5" s="673"/>
      <c r="K5" s="673"/>
      <c r="L5" s="674"/>
      <c r="M5" s="668" t="s">
        <v>5</v>
      </c>
      <c r="N5" s="681" t="s">
        <v>11</v>
      </c>
      <c r="O5" s="682"/>
      <c r="P5" s="9" t="s">
        <v>89</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131</v>
      </c>
      <c r="K13" s="657"/>
      <c r="L13" s="657"/>
      <c r="M13" s="656" t="s">
        <v>35</v>
      </c>
      <c r="N13" s="656"/>
      <c r="O13" s="656"/>
      <c r="P13" s="665" t="s">
        <v>81</v>
      </c>
      <c r="Q13" s="666"/>
      <c r="R13" s="667"/>
      <c r="S13" s="656" t="s">
        <v>43</v>
      </c>
      <c r="T13" s="656"/>
      <c r="U13" s="657" t="s">
        <v>133</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132</v>
      </c>
      <c r="F15" s="651"/>
      <c r="G15" s="651"/>
      <c r="H15" s="651"/>
      <c r="I15" s="651"/>
      <c r="J15" s="651"/>
      <c r="K15" s="651"/>
      <c r="L15" s="652"/>
      <c r="M15" s="649" t="s">
        <v>36</v>
      </c>
      <c r="N15" s="649"/>
      <c r="O15" s="649"/>
      <c r="P15" s="650" t="s">
        <v>132</v>
      </c>
      <c r="Q15" s="651"/>
      <c r="R15" s="651"/>
      <c r="S15" s="651"/>
      <c r="T15" s="651"/>
      <c r="U15" s="651"/>
      <c r="V15" s="651"/>
      <c r="W15" s="652"/>
    </row>
    <row r="16" spans="2:23" s="5" customFormat="1" ht="25.5" customHeight="1" x14ac:dyDescent="0.15">
      <c r="B16" s="671" t="s">
        <v>5</v>
      </c>
      <c r="C16" s="671" t="s">
        <v>11</v>
      </c>
      <c r="D16" s="671"/>
      <c r="E16" s="9" t="s">
        <v>89</v>
      </c>
      <c r="F16" s="672"/>
      <c r="G16" s="673"/>
      <c r="H16" s="673"/>
      <c r="I16" s="673"/>
      <c r="J16" s="673"/>
      <c r="K16" s="673"/>
      <c r="L16" s="674"/>
      <c r="M16" s="671" t="s">
        <v>5</v>
      </c>
      <c r="N16" s="671" t="s">
        <v>11</v>
      </c>
      <c r="O16" s="671"/>
      <c r="P16" s="9" t="s">
        <v>136</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72</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134</v>
      </c>
      <c r="K24" s="666"/>
      <c r="L24" s="667"/>
      <c r="M24" s="656" t="s">
        <v>35</v>
      </c>
      <c r="N24" s="656"/>
      <c r="O24" s="656"/>
      <c r="P24" s="665" t="s">
        <v>81</v>
      </c>
      <c r="Q24" s="666"/>
      <c r="R24" s="667"/>
      <c r="S24" s="656" t="s">
        <v>43</v>
      </c>
      <c r="T24" s="656"/>
      <c r="U24" s="657" t="s">
        <v>137</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135</v>
      </c>
      <c r="F26" s="651"/>
      <c r="G26" s="651"/>
      <c r="H26" s="651"/>
      <c r="I26" s="651"/>
      <c r="J26" s="651"/>
      <c r="K26" s="651"/>
      <c r="L26" s="652"/>
      <c r="M26" s="649" t="s">
        <v>36</v>
      </c>
      <c r="N26" s="649"/>
      <c r="O26" s="649"/>
      <c r="P26" s="650" t="s">
        <v>132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8F2430A-B3CB-4BD5-B63B-C8591FCA1741}">
      <formula1>INDIRECT(E7)</formula1>
    </dataValidation>
    <dataValidation type="list" allowBlank="1" showInputMessage="1" showErrorMessage="1" sqref="E7 E18 P7 P18 E9:E12 E20:E23 P9:P12 P20:P23" xr:uid="{BCD19292-324F-441D-9492-F10FD89D6FC6}">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AA64A-2023-4336-8486-61CF36AA64A6}">
  <sheetPr codeName="Sheet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136</v>
      </c>
      <c r="F5" s="672"/>
      <c r="G5" s="673"/>
      <c r="H5" s="673"/>
      <c r="I5" s="673"/>
      <c r="J5" s="673"/>
      <c r="K5" s="673"/>
      <c r="L5" s="674"/>
      <c r="M5" s="668" t="s">
        <v>5</v>
      </c>
      <c r="N5" s="681" t="s">
        <v>11</v>
      </c>
      <c r="O5" s="682"/>
      <c r="P5" s="9" t="s">
        <v>136</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3</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59</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138</v>
      </c>
      <c r="K13" s="657"/>
      <c r="L13" s="657"/>
      <c r="M13" s="656" t="s">
        <v>35</v>
      </c>
      <c r="N13" s="656"/>
      <c r="O13" s="656"/>
      <c r="P13" s="665" t="s">
        <v>81</v>
      </c>
      <c r="Q13" s="666"/>
      <c r="R13" s="667"/>
      <c r="S13" s="656" t="s">
        <v>43</v>
      </c>
      <c r="T13" s="656"/>
      <c r="U13" s="657" t="s">
        <v>140</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139</v>
      </c>
      <c r="F15" s="651"/>
      <c r="G15" s="651"/>
      <c r="H15" s="651"/>
      <c r="I15" s="651"/>
      <c r="J15" s="651"/>
      <c r="K15" s="651"/>
      <c r="L15" s="652"/>
      <c r="M15" s="649" t="s">
        <v>36</v>
      </c>
      <c r="N15" s="649"/>
      <c r="O15" s="649"/>
      <c r="P15" s="650" t="s">
        <v>132</v>
      </c>
      <c r="Q15" s="651"/>
      <c r="R15" s="651"/>
      <c r="S15" s="651"/>
      <c r="T15" s="651"/>
      <c r="U15" s="651"/>
      <c r="V15" s="651"/>
      <c r="W15" s="652"/>
    </row>
    <row r="16" spans="2:23" s="5" customFormat="1" ht="25.5" customHeight="1" x14ac:dyDescent="0.15">
      <c r="B16" s="671" t="s">
        <v>5</v>
      </c>
      <c r="C16" s="671" t="s">
        <v>11</v>
      </c>
      <c r="D16" s="671"/>
      <c r="E16" s="9" t="s">
        <v>136</v>
      </c>
      <c r="F16" s="672"/>
      <c r="G16" s="673"/>
      <c r="H16" s="673"/>
      <c r="I16" s="673"/>
      <c r="J16" s="673"/>
      <c r="K16" s="673"/>
      <c r="L16" s="674"/>
      <c r="M16" s="671" t="s">
        <v>5</v>
      </c>
      <c r="N16" s="671" t="s">
        <v>11</v>
      </c>
      <c r="O16" s="671"/>
      <c r="P16" s="9" t="s">
        <v>92</v>
      </c>
      <c r="Q16" s="675"/>
      <c r="R16" s="676"/>
      <c r="S16" s="676"/>
      <c r="T16" s="676"/>
      <c r="U16" s="676"/>
      <c r="V16" s="676"/>
      <c r="W16" s="677"/>
    </row>
    <row r="17" spans="2:24" s="5" customFormat="1" ht="25.5" customHeight="1" x14ac:dyDescent="0.15">
      <c r="B17" s="671"/>
      <c r="C17" s="671" t="s">
        <v>18</v>
      </c>
      <c r="D17" s="671"/>
      <c r="E17" s="8">
        <v>4</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48</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53</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86</v>
      </c>
      <c r="F24" s="666"/>
      <c r="G24" s="667"/>
      <c r="H24" s="656" t="s">
        <v>43</v>
      </c>
      <c r="I24" s="656"/>
      <c r="J24" s="665" t="s">
        <v>344</v>
      </c>
      <c r="K24" s="666"/>
      <c r="L24" s="667"/>
      <c r="M24" s="656" t="s">
        <v>35</v>
      </c>
      <c r="N24" s="656"/>
      <c r="O24" s="656"/>
      <c r="P24" s="665" t="s">
        <v>81</v>
      </c>
      <c r="Q24" s="666"/>
      <c r="R24" s="667"/>
      <c r="S24" s="656" t="s">
        <v>43</v>
      </c>
      <c r="T24" s="656"/>
      <c r="U24" s="657" t="s">
        <v>142</v>
      </c>
      <c r="V24" s="657"/>
      <c r="W24" s="657"/>
    </row>
    <row r="25" spans="2:24" s="5" customFormat="1" ht="25.5" customHeight="1" x14ac:dyDescent="0.15">
      <c r="B25" s="384" t="s">
        <v>15</v>
      </c>
      <c r="C25" s="384"/>
      <c r="D25" s="384"/>
      <c r="E25" s="658" t="s">
        <v>65</v>
      </c>
      <c r="F25" s="658"/>
      <c r="G25" s="658"/>
      <c r="H25" s="440" t="s">
        <v>0</v>
      </c>
      <c r="I25" s="441"/>
      <c r="J25" s="659" t="s">
        <v>65</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141</v>
      </c>
      <c r="F26" s="651"/>
      <c r="G26" s="651"/>
      <c r="H26" s="651"/>
      <c r="I26" s="651"/>
      <c r="J26" s="651"/>
      <c r="K26" s="651"/>
      <c r="L26" s="652"/>
      <c r="M26" s="649" t="s">
        <v>36</v>
      </c>
      <c r="N26" s="649"/>
      <c r="O26" s="649"/>
      <c r="P26" s="650" t="s">
        <v>143</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4F8BB8D9-EF4B-4116-A809-B62F14F0781D}">
      <formula1>INDIRECT(E7)</formula1>
    </dataValidation>
    <dataValidation type="list" allowBlank="1" showInputMessage="1" showErrorMessage="1" sqref="E7 E18 P7 P18 E9:E12 E20:E23 P9:P12 P20:P23" xr:uid="{383EB80A-E222-49AF-AF81-819CF276091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A1D8F-BF2F-457C-A6FF-3E80C88517D4}">
  <sheetPr codeName="Sheet6"/>
  <dimension ref="B1:X31"/>
  <sheetViews>
    <sheetView showGridLines="0" showZeros="0" view="pageBreakPreview" topLeftCell="A8"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92</v>
      </c>
      <c r="F5" s="672"/>
      <c r="G5" s="673"/>
      <c r="H5" s="673"/>
      <c r="I5" s="673"/>
      <c r="J5" s="673"/>
      <c r="K5" s="673"/>
      <c r="L5" s="674"/>
      <c r="M5" s="668" t="s">
        <v>5</v>
      </c>
      <c r="N5" s="681" t="s">
        <v>11</v>
      </c>
      <c r="O5" s="682"/>
      <c r="P5" s="9" t="s">
        <v>68</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47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54</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140</v>
      </c>
      <c r="K13" s="657"/>
      <c r="L13" s="657"/>
      <c r="M13" s="656" t="s">
        <v>35</v>
      </c>
      <c r="N13" s="656"/>
      <c r="O13" s="656"/>
      <c r="P13" s="665" t="s">
        <v>145</v>
      </c>
      <c r="Q13" s="666"/>
      <c r="R13" s="667"/>
      <c r="S13" s="656" t="s">
        <v>43</v>
      </c>
      <c r="T13" s="656"/>
      <c r="U13" s="657" t="s">
        <v>146</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144</v>
      </c>
      <c r="F15" s="651"/>
      <c r="G15" s="651"/>
      <c r="H15" s="651"/>
      <c r="I15" s="651"/>
      <c r="J15" s="651"/>
      <c r="K15" s="651"/>
      <c r="L15" s="652"/>
      <c r="M15" s="649" t="s">
        <v>36</v>
      </c>
      <c r="N15" s="649"/>
      <c r="O15" s="649"/>
      <c r="P15" s="650" t="s">
        <v>147</v>
      </c>
      <c r="Q15" s="651"/>
      <c r="R15" s="651"/>
      <c r="S15" s="651"/>
      <c r="T15" s="651"/>
      <c r="U15" s="651"/>
      <c r="V15" s="651"/>
      <c r="W15" s="652"/>
    </row>
    <row r="16" spans="2:23" s="5" customFormat="1" ht="25.5" customHeight="1" x14ac:dyDescent="0.15">
      <c r="B16" s="671" t="s">
        <v>5</v>
      </c>
      <c r="C16" s="671" t="s">
        <v>11</v>
      </c>
      <c r="D16" s="671"/>
      <c r="E16" s="9" t="s">
        <v>68</v>
      </c>
      <c r="F16" s="672"/>
      <c r="G16" s="673"/>
      <c r="H16" s="673"/>
      <c r="I16" s="673"/>
      <c r="J16" s="673"/>
      <c r="K16" s="673"/>
      <c r="L16" s="674"/>
      <c r="M16" s="671" t="s">
        <v>5</v>
      </c>
      <c r="N16" s="671" t="s">
        <v>11</v>
      </c>
      <c r="O16" s="671"/>
      <c r="P16" s="9" t="s">
        <v>68</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93</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94</v>
      </c>
      <c r="Q19" s="675"/>
      <c r="R19" s="676"/>
      <c r="S19" s="676"/>
      <c r="T19" s="676"/>
      <c r="U19" s="676"/>
      <c r="V19" s="676"/>
      <c r="W19" s="677"/>
    </row>
    <row r="20" spans="2:24" s="5" customFormat="1" ht="25.5" customHeight="1" x14ac:dyDescent="0.15">
      <c r="B20" s="649" t="s">
        <v>4</v>
      </c>
      <c r="C20" s="649"/>
      <c r="D20" s="649"/>
      <c r="E20" s="12" t="s">
        <v>47</v>
      </c>
      <c r="F20" s="675"/>
      <c r="G20" s="676"/>
      <c r="H20" s="676"/>
      <c r="I20" s="676"/>
      <c r="J20" s="676"/>
      <c r="K20" s="676"/>
      <c r="L20" s="677"/>
      <c r="M20" s="649" t="s">
        <v>4</v>
      </c>
      <c r="N20" s="649"/>
      <c r="O20" s="649"/>
      <c r="P20" s="12" t="s">
        <v>777</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54</v>
      </c>
      <c r="F23" s="678"/>
      <c r="G23" s="679"/>
      <c r="H23" s="679"/>
      <c r="I23" s="679"/>
      <c r="J23" s="679"/>
      <c r="K23" s="679"/>
      <c r="L23" s="680"/>
      <c r="M23" s="670"/>
      <c r="N23" s="649" t="s">
        <v>14</v>
      </c>
      <c r="O23" s="649"/>
      <c r="P23" s="7"/>
      <c r="Q23" s="675"/>
      <c r="R23" s="676"/>
      <c r="S23" s="676"/>
      <c r="T23" s="676"/>
      <c r="U23" s="676"/>
      <c r="V23" s="676"/>
      <c r="W23" s="677"/>
    </row>
    <row r="24" spans="2:24" s="5" customFormat="1" ht="25.5" customHeight="1" x14ac:dyDescent="0.15">
      <c r="B24" s="656" t="s">
        <v>35</v>
      </c>
      <c r="C24" s="656"/>
      <c r="D24" s="656"/>
      <c r="E24" s="665" t="s">
        <v>148</v>
      </c>
      <c r="F24" s="666"/>
      <c r="G24" s="667"/>
      <c r="H24" s="656" t="s">
        <v>43</v>
      </c>
      <c r="I24" s="656"/>
      <c r="J24" s="665" t="s">
        <v>149</v>
      </c>
      <c r="K24" s="666"/>
      <c r="L24" s="667"/>
      <c r="M24" s="656" t="s">
        <v>35</v>
      </c>
      <c r="N24" s="656"/>
      <c r="O24" s="656"/>
      <c r="P24" s="665" t="s">
        <v>71</v>
      </c>
      <c r="Q24" s="666"/>
      <c r="R24" s="667"/>
      <c r="S24" s="656" t="s">
        <v>43</v>
      </c>
      <c r="T24" s="656"/>
      <c r="U24" s="657" t="s">
        <v>124</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147</v>
      </c>
      <c r="F26" s="651"/>
      <c r="G26" s="651"/>
      <c r="H26" s="651"/>
      <c r="I26" s="651"/>
      <c r="J26" s="651"/>
      <c r="K26" s="651"/>
      <c r="L26" s="652"/>
      <c r="M26" s="649" t="s">
        <v>36</v>
      </c>
      <c r="N26" s="649"/>
      <c r="O26" s="649"/>
      <c r="P26" s="650" t="s">
        <v>342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3109A01-72A6-49E5-8BB2-B05ABC3E0576}">
      <formula1>INDIRECT(E7)</formula1>
    </dataValidation>
    <dataValidation type="list" allowBlank="1" showInputMessage="1" showErrorMessage="1" sqref="E7 E18 P7 P18 E9:E12 E20:E23 P9:P12 P20:P23" xr:uid="{C9C0A2CD-1B7B-434B-BD9A-8E6F4C53043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4BBCB-037E-401A-AB93-26CE9D95D4FE}">
  <sheetPr codeName="Sheet8"/>
  <dimension ref="B1:X31"/>
  <sheetViews>
    <sheetView showGridLines="0" showZeros="0" view="pageBreakPreview" zoomScale="85" zoomScaleNormal="70" zoomScaleSheetLayoutView="85" workbookViewId="0">
      <selection activeCell="E5" sqref="E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95</v>
      </c>
      <c r="F5" s="672"/>
      <c r="G5" s="673"/>
      <c r="H5" s="673"/>
      <c r="I5" s="673"/>
      <c r="J5" s="673"/>
      <c r="K5" s="673"/>
      <c r="L5" s="674"/>
      <c r="M5" s="668" t="s">
        <v>5</v>
      </c>
      <c r="N5" s="681" t="s">
        <v>11</v>
      </c>
      <c r="O5" s="682"/>
      <c r="P5" s="9" t="s">
        <v>95</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150</v>
      </c>
      <c r="K13" s="657"/>
      <c r="L13" s="657"/>
      <c r="M13" s="656" t="s">
        <v>35</v>
      </c>
      <c r="N13" s="656"/>
      <c r="O13" s="656"/>
      <c r="P13" s="665" t="s">
        <v>81</v>
      </c>
      <c r="Q13" s="666"/>
      <c r="R13" s="667"/>
      <c r="S13" s="656" t="s">
        <v>43</v>
      </c>
      <c r="T13" s="656"/>
      <c r="U13" s="657" t="s">
        <v>152</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95</v>
      </c>
      <c r="F16" s="672"/>
      <c r="G16" s="673"/>
      <c r="H16" s="673"/>
      <c r="I16" s="673"/>
      <c r="J16" s="673"/>
      <c r="K16" s="673"/>
      <c r="L16" s="674"/>
      <c r="M16" s="671" t="s">
        <v>5</v>
      </c>
      <c r="N16" s="671" t="s">
        <v>11</v>
      </c>
      <c r="O16" s="671"/>
      <c r="P16" s="9" t="s">
        <v>95</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153</v>
      </c>
      <c r="K24" s="666"/>
      <c r="L24" s="667"/>
      <c r="M24" s="656" t="s">
        <v>35</v>
      </c>
      <c r="N24" s="656"/>
      <c r="O24" s="656"/>
      <c r="P24" s="665" t="s">
        <v>81</v>
      </c>
      <c r="Q24" s="666"/>
      <c r="R24" s="667"/>
      <c r="S24" s="656" t="s">
        <v>43</v>
      </c>
      <c r="T24" s="656"/>
      <c r="U24" s="657" t="s">
        <v>155</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7AC2D505-93FA-4189-8D49-960A6A695075}">
      <formula1>INDIRECT(E7)</formula1>
    </dataValidation>
    <dataValidation type="list" allowBlank="1" showInputMessage="1" showErrorMessage="1" sqref="E7 E18 P7 P18 E9:E12 E20:E23 P9:P12 P20:P23" xr:uid="{B976EC99-DAE1-4A43-8197-F24538DE1FF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C87FA-329C-4BE9-B353-250CB7E5AE72}">
  <sheetPr codeName="Sheet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95</v>
      </c>
      <c r="F5" s="672"/>
      <c r="G5" s="673"/>
      <c r="H5" s="673"/>
      <c r="I5" s="673"/>
      <c r="J5" s="673"/>
      <c r="K5" s="673"/>
      <c r="L5" s="674"/>
      <c r="M5" s="668" t="s">
        <v>5</v>
      </c>
      <c r="N5" s="681" t="s">
        <v>11</v>
      </c>
      <c r="O5" s="682"/>
      <c r="P5" s="9" t="s">
        <v>95</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156</v>
      </c>
      <c r="K13" s="657"/>
      <c r="L13" s="657"/>
      <c r="M13" s="656" t="s">
        <v>35</v>
      </c>
      <c r="N13" s="656"/>
      <c r="O13" s="656"/>
      <c r="P13" s="665" t="s">
        <v>81</v>
      </c>
      <c r="Q13" s="666"/>
      <c r="R13" s="667"/>
      <c r="S13" s="656" t="s">
        <v>43</v>
      </c>
      <c r="T13" s="656"/>
      <c r="U13" s="657" t="s">
        <v>157</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154</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95</v>
      </c>
      <c r="F16" s="672"/>
      <c r="G16" s="673"/>
      <c r="H16" s="673"/>
      <c r="I16" s="673"/>
      <c r="J16" s="673"/>
      <c r="K16" s="673"/>
      <c r="L16" s="674"/>
      <c r="M16" s="671" t="s">
        <v>5</v>
      </c>
      <c r="N16" s="671" t="s">
        <v>11</v>
      </c>
      <c r="O16" s="671"/>
      <c r="P16" s="9" t="s">
        <v>95</v>
      </c>
      <c r="Q16" s="675"/>
      <c r="R16" s="676"/>
      <c r="S16" s="676"/>
      <c r="T16" s="676"/>
      <c r="U16" s="676"/>
      <c r="V16" s="676"/>
      <c r="W16" s="677"/>
    </row>
    <row r="17" spans="2:24" s="5" customFormat="1" ht="25.5" customHeight="1" x14ac:dyDescent="0.15">
      <c r="B17" s="671"/>
      <c r="C17" s="671" t="s">
        <v>18</v>
      </c>
      <c r="D17" s="671"/>
      <c r="E17" s="8">
        <v>7</v>
      </c>
      <c r="F17" s="675"/>
      <c r="G17" s="676"/>
      <c r="H17" s="676"/>
      <c r="I17" s="676"/>
      <c r="J17" s="676"/>
      <c r="K17" s="676"/>
      <c r="L17" s="677"/>
      <c r="M17" s="671"/>
      <c r="N17" s="671" t="s">
        <v>18</v>
      </c>
      <c r="O17" s="671"/>
      <c r="P17" s="8">
        <v>8</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158</v>
      </c>
      <c r="K24" s="666"/>
      <c r="L24" s="667"/>
      <c r="M24" s="656" t="s">
        <v>35</v>
      </c>
      <c r="N24" s="656"/>
      <c r="O24" s="656"/>
      <c r="P24" s="665" t="s">
        <v>81</v>
      </c>
      <c r="Q24" s="666"/>
      <c r="R24" s="667"/>
      <c r="S24" s="656" t="s">
        <v>43</v>
      </c>
      <c r="T24" s="656"/>
      <c r="U24" s="657" t="s">
        <v>159</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143</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45303947-CC62-4C5E-8A5E-63E102634DB8}">
      <formula1>INDIRECT(E7)</formula1>
    </dataValidation>
    <dataValidation type="list" allowBlank="1" showInputMessage="1" showErrorMessage="1" sqref="E7 E18 P7 P18 E9:E12 E20:E23 P9:P12 P20:P23" xr:uid="{C1DADFAD-4C93-49F2-BECC-5FD06CBFD89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BB330-EB31-4262-9EEE-2B3BDC1189A5}">
  <sheetPr codeName="Sheet10"/>
  <dimension ref="B1:X31"/>
  <sheetViews>
    <sheetView showGridLines="0" showZeros="0" view="pageBreakPreview" topLeftCell="A8"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95</v>
      </c>
      <c r="F5" s="672"/>
      <c r="G5" s="673"/>
      <c r="H5" s="673"/>
      <c r="I5" s="673"/>
      <c r="J5" s="673"/>
      <c r="K5" s="673"/>
      <c r="L5" s="674"/>
      <c r="M5" s="668" t="s">
        <v>5</v>
      </c>
      <c r="N5" s="681" t="s">
        <v>11</v>
      </c>
      <c r="O5" s="682"/>
      <c r="P5" s="9" t="s">
        <v>69</v>
      </c>
      <c r="Q5" s="675"/>
      <c r="R5" s="676"/>
      <c r="S5" s="676"/>
      <c r="T5" s="676"/>
      <c r="U5" s="676"/>
      <c r="V5" s="676"/>
      <c r="W5" s="677"/>
    </row>
    <row r="6" spans="2:23" s="5" customFormat="1" ht="25.5" customHeight="1" x14ac:dyDescent="0.15">
      <c r="B6" s="670"/>
      <c r="C6" s="681" t="s">
        <v>18</v>
      </c>
      <c r="D6" s="682"/>
      <c r="E6" s="8">
        <v>9</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83</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48</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54</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86</v>
      </c>
      <c r="F13" s="666"/>
      <c r="G13" s="667"/>
      <c r="H13" s="656" t="s">
        <v>43</v>
      </c>
      <c r="I13" s="656"/>
      <c r="J13" s="657" t="s">
        <v>344</v>
      </c>
      <c r="K13" s="657"/>
      <c r="L13" s="657"/>
      <c r="M13" s="656" t="s">
        <v>35</v>
      </c>
      <c r="N13" s="656"/>
      <c r="O13" s="656"/>
      <c r="P13" s="665" t="s">
        <v>81</v>
      </c>
      <c r="Q13" s="666"/>
      <c r="R13" s="667"/>
      <c r="S13" s="656" t="s">
        <v>43</v>
      </c>
      <c r="T13" s="656"/>
      <c r="U13" s="657" t="s">
        <v>162</v>
      </c>
      <c r="V13" s="657"/>
      <c r="W13" s="657"/>
    </row>
    <row r="14" spans="2:23" s="5" customFormat="1" ht="25.5" customHeight="1" x14ac:dyDescent="0.15">
      <c r="B14" s="384" t="s">
        <v>15</v>
      </c>
      <c r="C14" s="384"/>
      <c r="D14" s="384"/>
      <c r="E14" s="658" t="s">
        <v>81</v>
      </c>
      <c r="F14" s="658"/>
      <c r="G14" s="658"/>
      <c r="H14" s="440" t="s">
        <v>0</v>
      </c>
      <c r="I14" s="441"/>
      <c r="J14" s="659" t="s">
        <v>81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161</v>
      </c>
      <c r="F15" s="651"/>
      <c r="G15" s="651"/>
      <c r="H15" s="651"/>
      <c r="I15" s="651"/>
      <c r="J15" s="651"/>
      <c r="K15" s="651"/>
      <c r="L15" s="652"/>
      <c r="M15" s="649" t="s">
        <v>36</v>
      </c>
      <c r="N15" s="649"/>
      <c r="O15" s="649"/>
      <c r="P15" s="650" t="s">
        <v>144</v>
      </c>
      <c r="Q15" s="651"/>
      <c r="R15" s="651"/>
      <c r="S15" s="651"/>
      <c r="T15" s="651"/>
      <c r="U15" s="651"/>
      <c r="V15" s="651"/>
      <c r="W15" s="652"/>
    </row>
    <row r="16" spans="2:23" s="5" customFormat="1" ht="25.5" customHeight="1" x14ac:dyDescent="0.15">
      <c r="B16" s="671" t="s">
        <v>5</v>
      </c>
      <c r="C16" s="671" t="s">
        <v>11</v>
      </c>
      <c r="D16" s="671"/>
      <c r="E16" s="9" t="s">
        <v>69</v>
      </c>
      <c r="F16" s="672"/>
      <c r="G16" s="673"/>
      <c r="H16" s="673"/>
      <c r="I16" s="673"/>
      <c r="J16" s="673"/>
      <c r="K16" s="673"/>
      <c r="L16" s="674"/>
      <c r="M16" s="671" t="s">
        <v>5</v>
      </c>
      <c r="N16" s="671" t="s">
        <v>11</v>
      </c>
      <c r="O16" s="671"/>
      <c r="P16" s="9" t="s">
        <v>69</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93</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94</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777</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163</v>
      </c>
      <c r="K24" s="666"/>
      <c r="L24" s="667"/>
      <c r="M24" s="656" t="s">
        <v>35</v>
      </c>
      <c r="N24" s="656"/>
      <c r="O24" s="656"/>
      <c r="P24" s="665" t="s">
        <v>71</v>
      </c>
      <c r="Q24" s="666"/>
      <c r="R24" s="667"/>
      <c r="S24" s="656" t="s">
        <v>43</v>
      </c>
      <c r="T24" s="656"/>
      <c r="U24" s="657" t="s">
        <v>124</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151</v>
      </c>
      <c r="F26" s="651"/>
      <c r="G26" s="651"/>
      <c r="H26" s="651"/>
      <c r="I26" s="651"/>
      <c r="J26" s="651"/>
      <c r="K26" s="651"/>
      <c r="L26" s="652"/>
      <c r="M26" s="649" t="s">
        <v>36</v>
      </c>
      <c r="N26" s="649"/>
      <c r="O26" s="649"/>
      <c r="P26" s="650" t="s">
        <v>342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4D6A2F09-C27D-43B2-839F-F23A442FA78D}">
      <formula1>INDIRECT(E7)</formula1>
    </dataValidation>
    <dataValidation type="list" allowBlank="1" showInputMessage="1" showErrorMessage="1" sqref="E7 E18 P7 P18 E9:E12 E20:E23 P9:P12 P20:P23" xr:uid="{0E82862F-A01E-4C6E-BEE4-E058D2313FB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0F52E-5F5F-4357-B9C5-26C0FAB36C6B}">
  <sheetPr codeName="Sheet1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69</v>
      </c>
      <c r="F5" s="672"/>
      <c r="G5" s="673"/>
      <c r="H5" s="673"/>
      <c r="I5" s="673"/>
      <c r="J5" s="673"/>
      <c r="K5" s="673"/>
      <c r="L5" s="674"/>
      <c r="M5" s="668" t="s">
        <v>5</v>
      </c>
      <c r="N5" s="681" t="s">
        <v>11</v>
      </c>
      <c r="O5" s="682"/>
      <c r="P5" s="9" t="s">
        <v>69</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59</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48</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54</v>
      </c>
      <c r="Q12" s="675"/>
      <c r="R12" s="676"/>
      <c r="S12" s="676"/>
      <c r="T12" s="676"/>
      <c r="U12" s="676"/>
      <c r="V12" s="676"/>
      <c r="W12" s="677"/>
    </row>
    <row r="13" spans="2:23" s="5" customFormat="1" ht="25.5" customHeight="1" x14ac:dyDescent="0.15">
      <c r="B13" s="656" t="s">
        <v>35</v>
      </c>
      <c r="C13" s="656"/>
      <c r="D13" s="656"/>
      <c r="E13" s="665" t="s">
        <v>164</v>
      </c>
      <c r="F13" s="666"/>
      <c r="G13" s="667"/>
      <c r="H13" s="656" t="s">
        <v>43</v>
      </c>
      <c r="I13" s="656"/>
      <c r="J13" s="657" t="s">
        <v>165</v>
      </c>
      <c r="K13" s="657"/>
      <c r="L13" s="657"/>
      <c r="M13" s="656" t="s">
        <v>35</v>
      </c>
      <c r="N13" s="656"/>
      <c r="O13" s="656"/>
      <c r="P13" s="665" t="s">
        <v>96</v>
      </c>
      <c r="Q13" s="666"/>
      <c r="R13" s="667"/>
      <c r="S13" s="656" t="s">
        <v>43</v>
      </c>
      <c r="T13" s="656"/>
      <c r="U13" s="657" t="s">
        <v>344</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81</v>
      </c>
      <c r="Q14" s="658"/>
      <c r="R14" s="658"/>
      <c r="S14" s="663" t="s">
        <v>0</v>
      </c>
      <c r="T14" s="664"/>
      <c r="U14" s="659" t="s">
        <v>81</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166</v>
      </c>
      <c r="Q15" s="651"/>
      <c r="R15" s="651"/>
      <c r="S15" s="651"/>
      <c r="T15" s="651"/>
      <c r="U15" s="651"/>
      <c r="V15" s="651"/>
      <c r="W15" s="652"/>
    </row>
    <row r="16" spans="2:23" s="5" customFormat="1" ht="25.5" customHeight="1" x14ac:dyDescent="0.15">
      <c r="B16" s="671" t="s">
        <v>5</v>
      </c>
      <c r="C16" s="671" t="s">
        <v>11</v>
      </c>
      <c r="D16" s="671"/>
      <c r="E16" s="9" t="s">
        <v>69</v>
      </c>
      <c r="F16" s="672"/>
      <c r="G16" s="673"/>
      <c r="H16" s="673"/>
      <c r="I16" s="673"/>
      <c r="J16" s="673"/>
      <c r="K16" s="673"/>
      <c r="L16" s="674"/>
      <c r="M16" s="671" t="s">
        <v>5</v>
      </c>
      <c r="N16" s="671" t="s">
        <v>11</v>
      </c>
      <c r="O16" s="671"/>
      <c r="P16" s="9" t="s">
        <v>97</v>
      </c>
      <c r="Q16" s="675"/>
      <c r="R16" s="676"/>
      <c r="S16" s="676"/>
      <c r="T16" s="676"/>
      <c r="U16" s="676"/>
      <c r="V16" s="676"/>
      <c r="W16" s="677"/>
    </row>
    <row r="17" spans="2:24" s="5" customFormat="1" ht="25.5" customHeight="1" x14ac:dyDescent="0.15">
      <c r="B17" s="671"/>
      <c r="C17" s="671" t="s">
        <v>18</v>
      </c>
      <c r="D17" s="671"/>
      <c r="E17" s="8">
        <v>6</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47</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54</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167</v>
      </c>
      <c r="F24" s="666"/>
      <c r="G24" s="667"/>
      <c r="H24" s="656" t="s">
        <v>43</v>
      </c>
      <c r="I24" s="656"/>
      <c r="J24" s="665" t="s">
        <v>345</v>
      </c>
      <c r="K24" s="666"/>
      <c r="L24" s="667"/>
      <c r="M24" s="656" t="s">
        <v>35</v>
      </c>
      <c r="N24" s="656"/>
      <c r="O24" s="656"/>
      <c r="P24" s="665" t="s">
        <v>81</v>
      </c>
      <c r="Q24" s="666"/>
      <c r="R24" s="667"/>
      <c r="S24" s="656" t="s">
        <v>43</v>
      </c>
      <c r="T24" s="656"/>
      <c r="U24" s="657" t="s">
        <v>169</v>
      </c>
      <c r="V24" s="657"/>
      <c r="W24" s="657"/>
    </row>
    <row r="25" spans="2:24" s="5" customFormat="1" ht="25.5" customHeight="1" x14ac:dyDescent="0.15">
      <c r="B25" s="384" t="s">
        <v>15</v>
      </c>
      <c r="C25" s="384"/>
      <c r="D25" s="384"/>
      <c r="E25" s="658" t="s">
        <v>81</v>
      </c>
      <c r="F25" s="658"/>
      <c r="G25" s="658"/>
      <c r="H25" s="440" t="s">
        <v>0</v>
      </c>
      <c r="I25" s="441"/>
      <c r="J25" s="659" t="s">
        <v>81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168</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33F2CD17-0BCB-4547-8B81-884045F4A561}">
      <formula1>INDIRECT(E7)</formula1>
    </dataValidation>
    <dataValidation type="list" allowBlank="1" showInputMessage="1" showErrorMessage="1" sqref="E7 E18 P7 P18 E9:E12 E20:E23 P9:P12 P20:P23" xr:uid="{71D97FA6-AF50-426F-B300-695EC78867E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321E6-AAD0-44DC-A213-27EA3B635441}">
  <sheetPr codeName="Sheet1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97</v>
      </c>
      <c r="F5" s="672"/>
      <c r="G5" s="673"/>
      <c r="H5" s="673"/>
      <c r="I5" s="673"/>
      <c r="J5" s="673"/>
      <c r="K5" s="673"/>
      <c r="L5" s="674"/>
      <c r="M5" s="668" t="s">
        <v>5</v>
      </c>
      <c r="N5" s="681" t="s">
        <v>11</v>
      </c>
      <c r="O5" s="682"/>
      <c r="P5" s="9" t="s">
        <v>97</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3</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170</v>
      </c>
      <c r="K13" s="657"/>
      <c r="L13" s="657"/>
      <c r="M13" s="656" t="s">
        <v>35</v>
      </c>
      <c r="N13" s="656"/>
      <c r="O13" s="656"/>
      <c r="P13" s="665" t="s">
        <v>81</v>
      </c>
      <c r="Q13" s="666"/>
      <c r="R13" s="667"/>
      <c r="S13" s="656" t="s">
        <v>43</v>
      </c>
      <c r="T13" s="656"/>
      <c r="U13" s="657" t="s">
        <v>171</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154</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97</v>
      </c>
      <c r="F16" s="672"/>
      <c r="G16" s="673"/>
      <c r="H16" s="673"/>
      <c r="I16" s="673"/>
      <c r="J16" s="673"/>
      <c r="K16" s="673"/>
      <c r="L16" s="674"/>
      <c r="M16" s="671" t="s">
        <v>5</v>
      </c>
      <c r="N16" s="671" t="s">
        <v>11</v>
      </c>
      <c r="O16" s="671"/>
      <c r="P16" s="9" t="s">
        <v>97</v>
      </c>
      <c r="Q16" s="675"/>
      <c r="R16" s="676"/>
      <c r="S16" s="676"/>
      <c r="T16" s="676"/>
      <c r="U16" s="676"/>
      <c r="V16" s="676"/>
      <c r="W16" s="677"/>
    </row>
    <row r="17" spans="2:24" s="5" customFormat="1" ht="25.5" customHeight="1" x14ac:dyDescent="0.15">
      <c r="B17" s="671"/>
      <c r="C17" s="671" t="s">
        <v>18</v>
      </c>
      <c r="D17" s="671"/>
      <c r="E17" s="8">
        <v>4</v>
      </c>
      <c r="F17" s="675"/>
      <c r="G17" s="676"/>
      <c r="H17" s="676"/>
      <c r="I17" s="676"/>
      <c r="J17" s="676"/>
      <c r="K17" s="676"/>
      <c r="L17" s="677"/>
      <c r="M17" s="671"/>
      <c r="N17" s="671" t="s">
        <v>18</v>
      </c>
      <c r="O17" s="671"/>
      <c r="P17" s="8">
        <v>5</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172</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151</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03756E36-B30F-438C-B0B5-B3F1B7FD9922}">
      <formula1>INDIRECT(E7)</formula1>
    </dataValidation>
    <dataValidation type="list" allowBlank="1" showInputMessage="1" showErrorMessage="1" sqref="E7 E18 P7 P18 E9:E12 E20:E23 P9:P12 P20:P23" xr:uid="{0F43C353-D57D-4E17-89DC-087FDB3EC4E6}">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A9CF6-43B6-4B29-A186-FE531909D203}">
  <sheetPr codeName="Sheet13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97</v>
      </c>
      <c r="F5" s="672"/>
      <c r="G5" s="673"/>
      <c r="H5" s="673"/>
      <c r="I5" s="673"/>
      <c r="J5" s="673"/>
      <c r="K5" s="673"/>
      <c r="L5" s="674"/>
      <c r="M5" s="668" t="s">
        <v>5</v>
      </c>
      <c r="N5" s="681" t="s">
        <v>11</v>
      </c>
      <c r="O5" s="682"/>
      <c r="P5" s="9" t="s">
        <v>97</v>
      </c>
      <c r="Q5" s="675"/>
      <c r="R5" s="676"/>
      <c r="S5" s="676"/>
      <c r="T5" s="676"/>
      <c r="U5" s="676"/>
      <c r="V5" s="676"/>
      <c r="W5" s="677"/>
    </row>
    <row r="6" spans="2:23" s="5" customFormat="1" ht="25.5" customHeight="1" x14ac:dyDescent="0.15">
      <c r="B6" s="670"/>
      <c r="C6" s="681" t="s">
        <v>18</v>
      </c>
      <c r="D6" s="682"/>
      <c r="E6" s="8">
        <v>6</v>
      </c>
      <c r="F6" s="675"/>
      <c r="G6" s="676"/>
      <c r="H6" s="676"/>
      <c r="I6" s="676"/>
      <c r="J6" s="676"/>
      <c r="K6" s="676"/>
      <c r="L6" s="677"/>
      <c r="M6" s="670"/>
      <c r="N6" s="681" t="s">
        <v>18</v>
      </c>
      <c r="O6" s="682"/>
      <c r="P6" s="8">
        <v>7</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93</v>
      </c>
      <c r="Q7" s="675"/>
      <c r="R7" s="676"/>
      <c r="S7" s="676"/>
      <c r="T7" s="676"/>
      <c r="U7" s="676"/>
      <c r="V7" s="676"/>
      <c r="W7" s="677"/>
    </row>
    <row r="8" spans="2:23" s="5" customFormat="1" ht="25.5" customHeight="1" x14ac:dyDescent="0.15">
      <c r="B8" s="669"/>
      <c r="C8" s="681" t="s">
        <v>8</v>
      </c>
      <c r="D8" s="682"/>
      <c r="E8" s="9" t="s">
        <v>85</v>
      </c>
      <c r="F8" s="675"/>
      <c r="G8" s="676"/>
      <c r="H8" s="676"/>
      <c r="I8" s="676"/>
      <c r="J8" s="676"/>
      <c r="K8" s="676"/>
      <c r="L8" s="677"/>
      <c r="M8" s="669"/>
      <c r="N8" s="681" t="s">
        <v>8</v>
      </c>
      <c r="O8" s="682"/>
      <c r="P8" s="9" t="s">
        <v>94</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777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175</v>
      </c>
      <c r="K13" s="657"/>
      <c r="L13" s="657"/>
      <c r="M13" s="656" t="s">
        <v>35</v>
      </c>
      <c r="N13" s="656"/>
      <c r="O13" s="656"/>
      <c r="P13" s="665" t="s">
        <v>164</v>
      </c>
      <c r="Q13" s="666"/>
      <c r="R13" s="667"/>
      <c r="S13" s="656" t="s">
        <v>43</v>
      </c>
      <c r="T13" s="656"/>
      <c r="U13" s="657" t="s">
        <v>177</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176</v>
      </c>
      <c r="F15" s="651"/>
      <c r="G15" s="651"/>
      <c r="H15" s="651"/>
      <c r="I15" s="651"/>
      <c r="J15" s="651"/>
      <c r="K15" s="651"/>
      <c r="L15" s="652"/>
      <c r="M15" s="649" t="s">
        <v>36</v>
      </c>
      <c r="N15" s="649"/>
      <c r="O15" s="649"/>
      <c r="P15" s="650" t="s">
        <v>342</v>
      </c>
      <c r="Q15" s="651"/>
      <c r="R15" s="651"/>
      <c r="S15" s="651"/>
      <c r="T15" s="651"/>
      <c r="U15" s="651"/>
      <c r="V15" s="651"/>
      <c r="W15" s="652"/>
    </row>
    <row r="16" spans="2:23" s="5" customFormat="1" ht="25.5" customHeight="1" x14ac:dyDescent="0.15">
      <c r="B16" s="671" t="s">
        <v>5</v>
      </c>
      <c r="C16" s="671" t="s">
        <v>11</v>
      </c>
      <c r="D16" s="671"/>
      <c r="E16" s="9" t="s">
        <v>97</v>
      </c>
      <c r="F16" s="672"/>
      <c r="G16" s="673"/>
      <c r="H16" s="673"/>
      <c r="I16" s="673"/>
      <c r="J16" s="673"/>
      <c r="K16" s="673"/>
      <c r="L16" s="674"/>
      <c r="M16" s="671" t="s">
        <v>5</v>
      </c>
      <c r="N16" s="671" t="s">
        <v>11</v>
      </c>
      <c r="O16" s="671"/>
      <c r="P16" s="9" t="s">
        <v>97</v>
      </c>
      <c r="Q16" s="675"/>
      <c r="R16" s="676"/>
      <c r="S16" s="676"/>
      <c r="T16" s="676"/>
      <c r="U16" s="676"/>
      <c r="V16" s="676"/>
      <c r="W16" s="677"/>
    </row>
    <row r="17" spans="2:24" s="5" customFormat="1" ht="25.5" customHeight="1" x14ac:dyDescent="0.15">
      <c r="B17" s="671"/>
      <c r="C17" s="671" t="s">
        <v>18</v>
      </c>
      <c r="D17" s="671"/>
      <c r="E17" s="8">
        <v>8</v>
      </c>
      <c r="F17" s="675"/>
      <c r="G17" s="676"/>
      <c r="H17" s="676"/>
      <c r="I17" s="676"/>
      <c r="J17" s="676"/>
      <c r="K17" s="676"/>
      <c r="L17" s="677"/>
      <c r="M17" s="671"/>
      <c r="N17" s="671" t="s">
        <v>18</v>
      </c>
      <c r="O17" s="671"/>
      <c r="P17" s="8">
        <v>9</v>
      </c>
      <c r="Q17" s="675"/>
      <c r="R17" s="676"/>
      <c r="S17" s="676"/>
      <c r="T17" s="676"/>
      <c r="U17" s="676"/>
      <c r="V17" s="676"/>
      <c r="W17" s="677"/>
    </row>
    <row r="18" spans="2:24" s="5" customFormat="1" ht="25.5" customHeight="1" x14ac:dyDescent="0.15">
      <c r="B18" s="671" t="s">
        <v>3</v>
      </c>
      <c r="C18" s="671" t="s">
        <v>9</v>
      </c>
      <c r="D18" s="671"/>
      <c r="E18" s="13" t="s">
        <v>93</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94</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777</v>
      </c>
      <c r="F20" s="675"/>
      <c r="G20" s="676"/>
      <c r="H20" s="676"/>
      <c r="I20" s="676"/>
      <c r="J20" s="676"/>
      <c r="K20" s="676"/>
      <c r="L20" s="677"/>
      <c r="M20" s="649" t="s">
        <v>4</v>
      </c>
      <c r="N20" s="649"/>
      <c r="O20" s="649"/>
      <c r="P20" s="12" t="s">
        <v>48</v>
      </c>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t="s">
        <v>178</v>
      </c>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t="s">
        <v>53</v>
      </c>
      <c r="Q23" s="675"/>
      <c r="R23" s="676"/>
      <c r="S23" s="676"/>
      <c r="T23" s="676"/>
      <c r="U23" s="676"/>
      <c r="V23" s="676"/>
      <c r="W23" s="677"/>
    </row>
    <row r="24" spans="2:24" s="5" customFormat="1" ht="25.5" customHeight="1" x14ac:dyDescent="0.15">
      <c r="B24" s="656" t="s">
        <v>35</v>
      </c>
      <c r="C24" s="656"/>
      <c r="D24" s="656"/>
      <c r="E24" s="665" t="s">
        <v>71</v>
      </c>
      <c r="F24" s="666"/>
      <c r="G24" s="667"/>
      <c r="H24" s="656" t="s">
        <v>43</v>
      </c>
      <c r="I24" s="656"/>
      <c r="J24" s="665" t="s">
        <v>124</v>
      </c>
      <c r="K24" s="666"/>
      <c r="L24" s="667"/>
      <c r="M24" s="656" t="s">
        <v>35</v>
      </c>
      <c r="N24" s="656"/>
      <c r="O24" s="656"/>
      <c r="P24" s="665" t="s">
        <v>179</v>
      </c>
      <c r="Q24" s="666"/>
      <c r="R24" s="667"/>
      <c r="S24" s="656" t="s">
        <v>43</v>
      </c>
      <c r="T24" s="656"/>
      <c r="U24" s="657" t="s">
        <v>344</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65</v>
      </c>
      <c r="Q25" s="658"/>
      <c r="R25" s="658"/>
      <c r="S25" s="663" t="s">
        <v>0</v>
      </c>
      <c r="T25" s="664"/>
      <c r="U25" s="659" t="s">
        <v>65</v>
      </c>
      <c r="V25" s="660"/>
      <c r="W25" s="661"/>
    </row>
    <row r="26" spans="2:24" s="5" customFormat="1" ht="39.75" customHeight="1" x14ac:dyDescent="0.15">
      <c r="B26" s="649" t="s">
        <v>36</v>
      </c>
      <c r="C26" s="649"/>
      <c r="D26" s="649"/>
      <c r="E26" s="650" t="s">
        <v>342</v>
      </c>
      <c r="F26" s="651"/>
      <c r="G26" s="651"/>
      <c r="H26" s="651"/>
      <c r="I26" s="651"/>
      <c r="J26" s="651"/>
      <c r="K26" s="651"/>
      <c r="L26" s="652"/>
      <c r="M26" s="649" t="s">
        <v>36</v>
      </c>
      <c r="N26" s="649"/>
      <c r="O26" s="649"/>
      <c r="P26" s="650" t="s">
        <v>180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A40B53D5-AC72-4A25-A839-8CBF64F9A679}">
      <formula1>INDIRECT(E7)</formula1>
    </dataValidation>
    <dataValidation type="list" allowBlank="1" showInputMessage="1" showErrorMessage="1" sqref="E7 E18 P7 P18 E9:E12 E20:E23 P9:P12 P20:P23" xr:uid="{EC78CD12-25AF-44F8-BEA9-0B1DF9DC192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15AA8-2F2E-456A-82B2-2933A514CF15}">
  <sheetPr codeName="Sheet1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64</v>
      </c>
      <c r="F5" s="672"/>
      <c r="G5" s="673"/>
      <c r="H5" s="673"/>
      <c r="I5" s="673"/>
      <c r="J5" s="673"/>
      <c r="K5" s="673"/>
      <c r="L5" s="674"/>
      <c r="M5" s="668" t="s">
        <v>5</v>
      </c>
      <c r="N5" s="681" t="s">
        <v>11</v>
      </c>
      <c r="O5" s="682"/>
      <c r="P5" s="9" t="s">
        <v>64</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85</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181</v>
      </c>
      <c r="K13" s="657"/>
      <c r="L13" s="657"/>
      <c r="M13" s="656" t="s">
        <v>35</v>
      </c>
      <c r="N13" s="656"/>
      <c r="O13" s="656"/>
      <c r="P13" s="665" t="s">
        <v>81</v>
      </c>
      <c r="Q13" s="666"/>
      <c r="R13" s="667"/>
      <c r="S13" s="656" t="s">
        <v>43</v>
      </c>
      <c r="T13" s="656"/>
      <c r="U13" s="657" t="s">
        <v>182</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183</v>
      </c>
      <c r="Q15" s="651"/>
      <c r="R15" s="651"/>
      <c r="S15" s="651"/>
      <c r="T15" s="651"/>
      <c r="U15" s="651"/>
      <c r="V15" s="651"/>
      <c r="W15" s="652"/>
    </row>
    <row r="16" spans="2:23" s="5" customFormat="1" ht="25.5" customHeight="1" x14ac:dyDescent="0.15">
      <c r="B16" s="671" t="s">
        <v>5</v>
      </c>
      <c r="C16" s="671" t="s">
        <v>11</v>
      </c>
      <c r="D16" s="671"/>
      <c r="E16" s="9" t="s">
        <v>64</v>
      </c>
      <c r="F16" s="672"/>
      <c r="G16" s="673"/>
      <c r="H16" s="673"/>
      <c r="I16" s="673"/>
      <c r="J16" s="673"/>
      <c r="K16" s="673"/>
      <c r="L16" s="674"/>
      <c r="M16" s="671" t="s">
        <v>5</v>
      </c>
      <c r="N16" s="671" t="s">
        <v>11</v>
      </c>
      <c r="O16" s="671"/>
      <c r="P16" s="9" t="s">
        <v>64</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140</v>
      </c>
      <c r="K24" s="666"/>
      <c r="L24" s="667"/>
      <c r="M24" s="656" t="s">
        <v>35</v>
      </c>
      <c r="N24" s="656"/>
      <c r="O24" s="656"/>
      <c r="P24" s="665" t="s">
        <v>81</v>
      </c>
      <c r="Q24" s="666"/>
      <c r="R24" s="667"/>
      <c r="S24" s="656" t="s">
        <v>43</v>
      </c>
      <c r="T24" s="656"/>
      <c r="U24" s="657" t="s">
        <v>185</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184</v>
      </c>
      <c r="F26" s="651"/>
      <c r="G26" s="651"/>
      <c r="H26" s="651"/>
      <c r="I26" s="651"/>
      <c r="J26" s="651"/>
      <c r="K26" s="651"/>
      <c r="L26" s="652"/>
      <c r="M26" s="649" t="s">
        <v>36</v>
      </c>
      <c r="N26" s="649"/>
      <c r="O26" s="649"/>
      <c r="P26" s="650" t="s">
        <v>132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D5533499-0779-46F1-9F15-FEDD56F2F0B1}">
      <formula1>INDIRECT(E7)</formula1>
    </dataValidation>
    <dataValidation type="list" allowBlank="1" showInputMessage="1" showErrorMessage="1" sqref="E7 E18 P7 P18 E9:E12 E20:E23 P9:P12 P20:P23" xr:uid="{0ED45E64-8560-4D9C-83F7-ECF6391A0F8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BF9FF-C58A-499D-8F3E-155172DFE6ED}">
  <sheetPr codeName="Sheet1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64</v>
      </c>
      <c r="F5" s="672"/>
      <c r="G5" s="673"/>
      <c r="H5" s="673"/>
      <c r="I5" s="673"/>
      <c r="J5" s="673"/>
      <c r="K5" s="673"/>
      <c r="L5" s="674"/>
      <c r="M5" s="668" t="s">
        <v>5</v>
      </c>
      <c r="N5" s="681" t="s">
        <v>11</v>
      </c>
      <c r="O5" s="682"/>
      <c r="P5" s="9" t="s">
        <v>64</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48</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t="s">
        <v>178</v>
      </c>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53</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186</v>
      </c>
      <c r="K13" s="657"/>
      <c r="L13" s="657"/>
      <c r="M13" s="656" t="s">
        <v>35</v>
      </c>
      <c r="N13" s="656"/>
      <c r="O13" s="656"/>
      <c r="P13" s="665" t="s">
        <v>187</v>
      </c>
      <c r="Q13" s="666"/>
      <c r="R13" s="667"/>
      <c r="S13" s="656" t="s">
        <v>43</v>
      </c>
      <c r="T13" s="656"/>
      <c r="U13" s="657" t="s">
        <v>344</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65</v>
      </c>
      <c r="Q14" s="658"/>
      <c r="R14" s="658"/>
      <c r="S14" s="663" t="s">
        <v>0</v>
      </c>
      <c r="T14" s="664"/>
      <c r="U14" s="659" t="s">
        <v>65</v>
      </c>
      <c r="V14" s="660"/>
      <c r="W14" s="661"/>
    </row>
    <row r="15" spans="2:23" s="5" customFormat="1" ht="39.75" customHeight="1" x14ac:dyDescent="0.15">
      <c r="B15" s="649" t="s">
        <v>36</v>
      </c>
      <c r="C15" s="649"/>
      <c r="D15" s="649"/>
      <c r="E15" s="650" t="s">
        <v>132</v>
      </c>
      <c r="F15" s="651"/>
      <c r="G15" s="651"/>
      <c r="H15" s="651"/>
      <c r="I15" s="651"/>
      <c r="J15" s="651"/>
      <c r="K15" s="651"/>
      <c r="L15" s="652"/>
      <c r="M15" s="649" t="s">
        <v>36</v>
      </c>
      <c r="N15" s="649"/>
      <c r="O15" s="649"/>
      <c r="P15" s="650" t="s">
        <v>180</v>
      </c>
      <c r="Q15" s="651"/>
      <c r="R15" s="651"/>
      <c r="S15" s="651"/>
      <c r="T15" s="651"/>
      <c r="U15" s="651"/>
      <c r="V15" s="651"/>
      <c r="W15" s="652"/>
    </row>
    <row r="16" spans="2:23" s="5" customFormat="1" ht="25.5" customHeight="1" x14ac:dyDescent="0.15">
      <c r="B16" s="671" t="s">
        <v>5</v>
      </c>
      <c r="C16" s="671" t="s">
        <v>11</v>
      </c>
      <c r="D16" s="671"/>
      <c r="E16" s="9" t="s">
        <v>64</v>
      </c>
      <c r="F16" s="672"/>
      <c r="G16" s="673"/>
      <c r="H16" s="673"/>
      <c r="I16" s="673"/>
      <c r="J16" s="673"/>
      <c r="K16" s="673"/>
      <c r="L16" s="674"/>
      <c r="M16" s="671" t="s">
        <v>5</v>
      </c>
      <c r="N16" s="671" t="s">
        <v>11</v>
      </c>
      <c r="O16" s="671"/>
      <c r="P16" s="9" t="s">
        <v>64</v>
      </c>
      <c r="Q16" s="675"/>
      <c r="R16" s="676"/>
      <c r="S16" s="676"/>
      <c r="T16" s="676"/>
      <c r="U16" s="676"/>
      <c r="V16" s="676"/>
      <c r="W16" s="677"/>
    </row>
    <row r="17" spans="2:24" s="5" customFormat="1" ht="25.5" customHeight="1" x14ac:dyDescent="0.15">
      <c r="B17" s="671"/>
      <c r="C17" s="671" t="s">
        <v>18</v>
      </c>
      <c r="D17" s="671"/>
      <c r="E17" s="8">
        <v>7</v>
      </c>
      <c r="F17" s="675"/>
      <c r="G17" s="676"/>
      <c r="H17" s="676"/>
      <c r="I17" s="676"/>
      <c r="J17" s="676"/>
      <c r="K17" s="676"/>
      <c r="L17" s="677"/>
      <c r="M17" s="671"/>
      <c r="N17" s="671" t="s">
        <v>18</v>
      </c>
      <c r="O17" s="671"/>
      <c r="P17" s="8">
        <v>8</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72</v>
      </c>
      <c r="Q19" s="675"/>
      <c r="R19" s="676"/>
      <c r="S19" s="676"/>
      <c r="T19" s="676"/>
      <c r="U19" s="676"/>
      <c r="V19" s="676"/>
      <c r="W19" s="677"/>
    </row>
    <row r="20" spans="2:24" s="5" customFormat="1" ht="25.5" customHeight="1" x14ac:dyDescent="0.15">
      <c r="B20" s="649" t="s">
        <v>4</v>
      </c>
      <c r="C20" s="649"/>
      <c r="D20" s="649"/>
      <c r="E20" s="12" t="s">
        <v>48</v>
      </c>
      <c r="F20" s="675"/>
      <c r="G20" s="676"/>
      <c r="H20" s="676"/>
      <c r="I20" s="676"/>
      <c r="J20" s="676"/>
      <c r="K20" s="676"/>
      <c r="L20" s="677"/>
      <c r="M20" s="649" t="s">
        <v>4</v>
      </c>
      <c r="N20" s="649"/>
      <c r="O20" s="649"/>
      <c r="P20" s="12" t="s">
        <v>47</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t="s">
        <v>178</v>
      </c>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53</v>
      </c>
      <c r="F23" s="678"/>
      <c r="G23" s="679"/>
      <c r="H23" s="679"/>
      <c r="I23" s="679"/>
      <c r="J23" s="679"/>
      <c r="K23" s="679"/>
      <c r="L23" s="680"/>
      <c r="M23" s="670"/>
      <c r="N23" s="649" t="s">
        <v>14</v>
      </c>
      <c r="O23" s="649"/>
      <c r="P23" s="7" t="s">
        <v>178</v>
      </c>
      <c r="Q23" s="675"/>
      <c r="R23" s="676"/>
      <c r="S23" s="676"/>
      <c r="T23" s="676"/>
      <c r="U23" s="676"/>
      <c r="V23" s="676"/>
      <c r="W23" s="677"/>
    </row>
    <row r="24" spans="2:24" s="5" customFormat="1" ht="25.5" customHeight="1" x14ac:dyDescent="0.15">
      <c r="B24" s="656" t="s">
        <v>35</v>
      </c>
      <c r="C24" s="656"/>
      <c r="D24" s="656"/>
      <c r="E24" s="665" t="s">
        <v>187</v>
      </c>
      <c r="F24" s="666"/>
      <c r="G24" s="667"/>
      <c r="H24" s="656" t="s">
        <v>43</v>
      </c>
      <c r="I24" s="656"/>
      <c r="J24" s="665" t="s">
        <v>344</v>
      </c>
      <c r="K24" s="666"/>
      <c r="L24" s="667"/>
      <c r="M24" s="656" t="s">
        <v>35</v>
      </c>
      <c r="N24" s="656"/>
      <c r="O24" s="656"/>
      <c r="P24" s="665" t="s">
        <v>164</v>
      </c>
      <c r="Q24" s="666"/>
      <c r="R24" s="667"/>
      <c r="S24" s="656" t="s">
        <v>43</v>
      </c>
      <c r="T24" s="656"/>
      <c r="U24" s="657" t="s">
        <v>344</v>
      </c>
      <c r="V24" s="657"/>
      <c r="W24" s="657"/>
    </row>
    <row r="25" spans="2:24" s="5" customFormat="1" ht="25.5" customHeight="1" x14ac:dyDescent="0.15">
      <c r="B25" s="384" t="s">
        <v>15</v>
      </c>
      <c r="C25" s="384"/>
      <c r="D25" s="384"/>
      <c r="E25" s="658" t="s">
        <v>65</v>
      </c>
      <c r="F25" s="658"/>
      <c r="G25" s="658"/>
      <c r="H25" s="440" t="s">
        <v>0</v>
      </c>
      <c r="I25" s="441"/>
      <c r="J25" s="659" t="s">
        <v>65</v>
      </c>
      <c r="K25" s="660"/>
      <c r="L25" s="661"/>
      <c r="M25" s="440" t="s">
        <v>15</v>
      </c>
      <c r="N25" s="441"/>
      <c r="O25" s="442"/>
      <c r="P25" s="662" t="s">
        <v>65</v>
      </c>
      <c r="Q25" s="658"/>
      <c r="R25" s="658"/>
      <c r="S25" s="663" t="s">
        <v>0</v>
      </c>
      <c r="T25" s="664"/>
      <c r="U25" s="659" t="s">
        <v>65</v>
      </c>
      <c r="V25" s="660"/>
      <c r="W25" s="661"/>
    </row>
    <row r="26" spans="2:24" s="5" customFormat="1" ht="39.75" customHeight="1" x14ac:dyDescent="0.15">
      <c r="B26" s="649" t="s">
        <v>36</v>
      </c>
      <c r="C26" s="649"/>
      <c r="D26" s="649"/>
      <c r="E26" s="650" t="s">
        <v>180</v>
      </c>
      <c r="F26" s="651"/>
      <c r="G26" s="651"/>
      <c r="H26" s="651"/>
      <c r="I26" s="651"/>
      <c r="J26" s="651"/>
      <c r="K26" s="651"/>
      <c r="L26" s="652"/>
      <c r="M26" s="649" t="s">
        <v>36</v>
      </c>
      <c r="N26" s="649"/>
      <c r="O26" s="649"/>
      <c r="P26" s="650" t="s">
        <v>188</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22713EF0-70F2-4169-9227-9522C83B2C59}">
      <formula1>INDIRECT(E7)</formula1>
    </dataValidation>
    <dataValidation type="list" allowBlank="1" showInputMessage="1" showErrorMessage="1" sqref="E7 E18 P7 P18 E9:E12 E20:E23 P9:P12 P20:P23" xr:uid="{C655A6E0-034E-403B-9FD2-79964BEF42F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9C451-705D-4D34-951C-3BCBE596256C}">
  <sheetPr codeName="Sheet1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98</v>
      </c>
      <c r="F5" s="672"/>
      <c r="G5" s="673"/>
      <c r="H5" s="673"/>
      <c r="I5" s="673"/>
      <c r="J5" s="673"/>
      <c r="K5" s="673"/>
      <c r="L5" s="674"/>
      <c r="M5" s="668" t="s">
        <v>5</v>
      </c>
      <c r="N5" s="681" t="s">
        <v>11</v>
      </c>
      <c r="O5" s="682"/>
      <c r="P5" s="9" t="s">
        <v>98</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140</v>
      </c>
      <c r="K13" s="657"/>
      <c r="L13" s="657"/>
      <c r="M13" s="656" t="s">
        <v>35</v>
      </c>
      <c r="N13" s="656"/>
      <c r="O13" s="656"/>
      <c r="P13" s="665" t="s">
        <v>81</v>
      </c>
      <c r="Q13" s="666"/>
      <c r="R13" s="667"/>
      <c r="S13" s="656" t="s">
        <v>43</v>
      </c>
      <c r="T13" s="656"/>
      <c r="U13" s="657" t="s">
        <v>140</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184</v>
      </c>
      <c r="F15" s="651"/>
      <c r="G15" s="651"/>
      <c r="H15" s="651"/>
      <c r="I15" s="651"/>
      <c r="J15" s="651"/>
      <c r="K15" s="651"/>
      <c r="L15" s="652"/>
      <c r="M15" s="649" t="s">
        <v>36</v>
      </c>
      <c r="N15" s="649"/>
      <c r="O15" s="649"/>
      <c r="P15" s="650" t="s">
        <v>184</v>
      </c>
      <c r="Q15" s="651"/>
      <c r="R15" s="651"/>
      <c r="S15" s="651"/>
      <c r="T15" s="651"/>
      <c r="U15" s="651"/>
      <c r="V15" s="651"/>
      <c r="W15" s="652"/>
    </row>
    <row r="16" spans="2:23" s="5" customFormat="1" ht="25.5" customHeight="1" x14ac:dyDescent="0.15">
      <c r="B16" s="671" t="s">
        <v>5</v>
      </c>
      <c r="C16" s="671" t="s">
        <v>11</v>
      </c>
      <c r="D16" s="671"/>
      <c r="E16" s="9" t="s">
        <v>98</v>
      </c>
      <c r="F16" s="672"/>
      <c r="G16" s="673"/>
      <c r="H16" s="673"/>
      <c r="I16" s="673"/>
      <c r="J16" s="673"/>
      <c r="K16" s="673"/>
      <c r="L16" s="674"/>
      <c r="M16" s="671" t="s">
        <v>5</v>
      </c>
      <c r="N16" s="671" t="s">
        <v>11</v>
      </c>
      <c r="O16" s="671"/>
      <c r="P16" s="9" t="s">
        <v>98</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189</v>
      </c>
      <c r="K24" s="666"/>
      <c r="L24" s="667"/>
      <c r="M24" s="656" t="s">
        <v>35</v>
      </c>
      <c r="N24" s="656"/>
      <c r="O24" s="656"/>
      <c r="P24" s="665" t="s">
        <v>81</v>
      </c>
      <c r="Q24" s="666"/>
      <c r="R24" s="667"/>
      <c r="S24" s="656" t="s">
        <v>43</v>
      </c>
      <c r="T24" s="656"/>
      <c r="U24" s="657" t="s">
        <v>190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132</v>
      </c>
      <c r="F26" s="651"/>
      <c r="G26" s="651"/>
      <c r="H26" s="651"/>
      <c r="I26" s="651"/>
      <c r="J26" s="651"/>
      <c r="K26" s="651"/>
      <c r="L26" s="652"/>
      <c r="M26" s="649" t="s">
        <v>36</v>
      </c>
      <c r="N26" s="649"/>
      <c r="O26" s="649"/>
      <c r="P26" s="650" t="s">
        <v>132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D1FF557-63AE-42BF-A665-40CA5E967839}">
      <formula1>INDIRECT(E7)</formula1>
    </dataValidation>
    <dataValidation type="list" allowBlank="1" showInputMessage="1" showErrorMessage="1" sqref="E7 E18 P7 P18 E9:E12 E20:E23 P9:P12 P20:P23" xr:uid="{4501363C-F227-47C2-A859-ED8D611D775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99D73-BA0D-4248-B685-5FDDC4617369}">
  <sheetPr codeName="Sheet17"/>
  <dimension ref="B1:X31"/>
  <sheetViews>
    <sheetView showGridLines="0" showZeros="0" view="pageBreakPreview" zoomScale="85" zoomScaleNormal="70" zoomScaleSheetLayoutView="85" workbookViewId="0">
      <selection activeCell="E5" sqref="E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99</v>
      </c>
      <c r="F5" s="672"/>
      <c r="G5" s="673"/>
      <c r="H5" s="673"/>
      <c r="I5" s="673"/>
      <c r="J5" s="673"/>
      <c r="K5" s="673"/>
      <c r="L5" s="674"/>
      <c r="M5" s="668" t="s">
        <v>5</v>
      </c>
      <c r="N5" s="681" t="s">
        <v>11</v>
      </c>
      <c r="O5" s="682"/>
      <c r="P5" s="9" t="s">
        <v>99</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191</v>
      </c>
      <c r="K13" s="657"/>
      <c r="L13" s="657"/>
      <c r="M13" s="656" t="s">
        <v>35</v>
      </c>
      <c r="N13" s="656"/>
      <c r="O13" s="656"/>
      <c r="P13" s="665" t="s">
        <v>81</v>
      </c>
      <c r="Q13" s="666"/>
      <c r="R13" s="667"/>
      <c r="S13" s="656" t="s">
        <v>43</v>
      </c>
      <c r="T13" s="656"/>
      <c r="U13" s="657" t="s">
        <v>192</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99</v>
      </c>
      <c r="F16" s="672"/>
      <c r="G16" s="673"/>
      <c r="H16" s="673"/>
      <c r="I16" s="673"/>
      <c r="J16" s="673"/>
      <c r="K16" s="673"/>
      <c r="L16" s="674"/>
      <c r="M16" s="671" t="s">
        <v>5</v>
      </c>
      <c r="N16" s="671" t="s">
        <v>11</v>
      </c>
      <c r="O16" s="671"/>
      <c r="P16" s="9" t="s">
        <v>99</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193</v>
      </c>
      <c r="K24" s="666"/>
      <c r="L24" s="667"/>
      <c r="M24" s="656" t="s">
        <v>35</v>
      </c>
      <c r="N24" s="656"/>
      <c r="O24" s="656"/>
      <c r="P24" s="665" t="s">
        <v>81</v>
      </c>
      <c r="Q24" s="666"/>
      <c r="R24" s="667"/>
      <c r="S24" s="656" t="s">
        <v>43</v>
      </c>
      <c r="T24" s="656"/>
      <c r="U24" s="657" t="s">
        <v>194</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53F52B6B-07BE-4F47-AF03-4C281812A000}">
      <formula1>INDIRECT(E7)</formula1>
    </dataValidation>
    <dataValidation type="list" allowBlank="1" showInputMessage="1" showErrorMessage="1" sqref="E7 E18 P7 P18 E9:E12 E20:E23 P9:P12 P20:P23" xr:uid="{D17686E8-6DD6-4D4F-9DAD-622370F7061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9B13-E8B6-44B6-98F9-05DEF31D6B5D}">
  <sheetPr codeName="Sheet1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99</v>
      </c>
      <c r="F5" s="672"/>
      <c r="G5" s="673"/>
      <c r="H5" s="673"/>
      <c r="I5" s="673"/>
      <c r="J5" s="673"/>
      <c r="K5" s="673"/>
      <c r="L5" s="674"/>
      <c r="M5" s="668" t="s">
        <v>5</v>
      </c>
      <c r="N5" s="681" t="s">
        <v>11</v>
      </c>
      <c r="O5" s="682"/>
      <c r="P5" s="9" t="s">
        <v>99</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93</v>
      </c>
      <c r="Q7" s="675"/>
      <c r="R7" s="676"/>
      <c r="S7" s="676"/>
      <c r="T7" s="676"/>
      <c r="U7" s="676"/>
      <c r="V7" s="676"/>
      <c r="W7" s="677"/>
    </row>
    <row r="8" spans="2:23" s="5" customFormat="1" ht="25.5" customHeight="1" x14ac:dyDescent="0.15">
      <c r="B8" s="669"/>
      <c r="C8" s="681" t="s">
        <v>8</v>
      </c>
      <c r="D8" s="682"/>
      <c r="E8" s="9" t="s">
        <v>85</v>
      </c>
      <c r="F8" s="675"/>
      <c r="G8" s="676"/>
      <c r="H8" s="676"/>
      <c r="I8" s="676"/>
      <c r="J8" s="676"/>
      <c r="K8" s="676"/>
      <c r="L8" s="677"/>
      <c r="M8" s="669"/>
      <c r="N8" s="681" t="s">
        <v>8</v>
      </c>
      <c r="O8" s="682"/>
      <c r="P8" s="9" t="s">
        <v>94</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777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195</v>
      </c>
      <c r="K13" s="657"/>
      <c r="L13" s="657"/>
      <c r="M13" s="656" t="s">
        <v>35</v>
      </c>
      <c r="N13" s="656"/>
      <c r="O13" s="656"/>
      <c r="P13" s="665" t="s">
        <v>164</v>
      </c>
      <c r="Q13" s="666"/>
      <c r="R13" s="667"/>
      <c r="S13" s="656" t="s">
        <v>43</v>
      </c>
      <c r="T13" s="656"/>
      <c r="U13" s="657" t="s">
        <v>165</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176</v>
      </c>
      <c r="F15" s="651"/>
      <c r="G15" s="651"/>
      <c r="H15" s="651"/>
      <c r="I15" s="651"/>
      <c r="J15" s="651"/>
      <c r="K15" s="651"/>
      <c r="L15" s="652"/>
      <c r="M15" s="649" t="s">
        <v>36</v>
      </c>
      <c r="N15" s="649"/>
      <c r="O15" s="649"/>
      <c r="P15" s="650" t="s">
        <v>342</v>
      </c>
      <c r="Q15" s="651"/>
      <c r="R15" s="651"/>
      <c r="S15" s="651"/>
      <c r="T15" s="651"/>
      <c r="U15" s="651"/>
      <c r="V15" s="651"/>
      <c r="W15" s="652"/>
    </row>
    <row r="16" spans="2:23" s="5" customFormat="1" ht="25.5" customHeight="1" x14ac:dyDescent="0.15">
      <c r="B16" s="671" t="s">
        <v>5</v>
      </c>
      <c r="C16" s="671" t="s">
        <v>11</v>
      </c>
      <c r="D16" s="671"/>
      <c r="E16" s="9" t="s">
        <v>100</v>
      </c>
      <c r="F16" s="672"/>
      <c r="G16" s="673"/>
      <c r="H16" s="673"/>
      <c r="I16" s="673"/>
      <c r="J16" s="673"/>
      <c r="K16" s="673"/>
      <c r="L16" s="674"/>
      <c r="M16" s="671" t="s">
        <v>5</v>
      </c>
      <c r="N16" s="671" t="s">
        <v>11</v>
      </c>
      <c r="O16" s="671"/>
      <c r="P16" s="9" t="s">
        <v>100</v>
      </c>
      <c r="Q16" s="675"/>
      <c r="R16" s="676"/>
      <c r="S16" s="676"/>
      <c r="T16" s="676"/>
      <c r="U16" s="676"/>
      <c r="V16" s="676"/>
      <c r="W16" s="677"/>
    </row>
    <row r="17" spans="2:24" s="5" customFormat="1" ht="25.5" customHeight="1" x14ac:dyDescent="0.15">
      <c r="B17" s="671"/>
      <c r="C17" s="671" t="s">
        <v>18</v>
      </c>
      <c r="D17" s="671"/>
      <c r="E17" s="8">
        <v>1</v>
      </c>
      <c r="F17" s="675"/>
      <c r="G17" s="676"/>
      <c r="H17" s="676"/>
      <c r="I17" s="676"/>
      <c r="J17" s="676"/>
      <c r="K17" s="676"/>
      <c r="L17" s="677"/>
      <c r="M17" s="671"/>
      <c r="N17" s="671" t="s">
        <v>18</v>
      </c>
      <c r="O17" s="671"/>
      <c r="P17" s="8">
        <v>2</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101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196</v>
      </c>
      <c r="K24" s="666"/>
      <c r="L24" s="667"/>
      <c r="M24" s="656" t="s">
        <v>35</v>
      </c>
      <c r="N24" s="656"/>
      <c r="O24" s="656"/>
      <c r="P24" s="665" t="s">
        <v>81</v>
      </c>
      <c r="Q24" s="666"/>
      <c r="R24" s="667"/>
      <c r="S24" s="656" t="s">
        <v>43</v>
      </c>
      <c r="T24" s="656"/>
      <c r="U24" s="657" t="s">
        <v>197</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198</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7646FDE7-2C40-4CC2-ACA9-C9A99E5D17D5}">
      <formula1>INDIRECT(E7)</formula1>
    </dataValidation>
    <dataValidation type="list" allowBlank="1" showInputMessage="1" showErrorMessage="1" sqref="E7 E18 P7 P18 E9:E12 E20:E23 P9:P12 P20:P23" xr:uid="{621B4660-1988-42F3-B566-B3AC5CD9C011}">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63155-1369-4CC9-BDC4-A7BFB5CA884C}">
  <sheetPr codeName="Sheet1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102</v>
      </c>
      <c r="F5" s="672"/>
      <c r="G5" s="673"/>
      <c r="H5" s="673"/>
      <c r="I5" s="673"/>
      <c r="J5" s="673"/>
      <c r="K5" s="673"/>
      <c r="L5" s="674"/>
      <c r="M5" s="668" t="s">
        <v>5</v>
      </c>
      <c r="N5" s="681" t="s">
        <v>11</v>
      </c>
      <c r="O5" s="682"/>
      <c r="P5" s="9" t="s">
        <v>102</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199</v>
      </c>
      <c r="K13" s="657"/>
      <c r="L13" s="657"/>
      <c r="M13" s="656" t="s">
        <v>35</v>
      </c>
      <c r="N13" s="656"/>
      <c r="O13" s="656"/>
      <c r="P13" s="665" t="s">
        <v>81</v>
      </c>
      <c r="Q13" s="666"/>
      <c r="R13" s="667"/>
      <c r="S13" s="656" t="s">
        <v>43</v>
      </c>
      <c r="T13" s="656"/>
      <c r="U13" s="657" t="s">
        <v>200</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102</v>
      </c>
      <c r="F16" s="672"/>
      <c r="G16" s="673"/>
      <c r="H16" s="673"/>
      <c r="I16" s="673"/>
      <c r="J16" s="673"/>
      <c r="K16" s="673"/>
      <c r="L16" s="674"/>
      <c r="M16" s="671" t="s">
        <v>5</v>
      </c>
      <c r="N16" s="671" t="s">
        <v>11</v>
      </c>
      <c r="O16" s="671"/>
      <c r="P16" s="9" t="s">
        <v>102</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201</v>
      </c>
      <c r="K24" s="666"/>
      <c r="L24" s="667"/>
      <c r="M24" s="656" t="s">
        <v>35</v>
      </c>
      <c r="N24" s="656"/>
      <c r="O24" s="656"/>
      <c r="P24" s="665" t="s">
        <v>81</v>
      </c>
      <c r="Q24" s="666"/>
      <c r="R24" s="667"/>
      <c r="S24" s="656" t="s">
        <v>43</v>
      </c>
      <c r="T24" s="656"/>
      <c r="U24" s="657" t="s">
        <v>202</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32E97B7E-27EC-42B3-AC9E-1F85D4AE0576}">
      <formula1>INDIRECT(E7)</formula1>
    </dataValidation>
    <dataValidation type="list" allowBlank="1" showInputMessage="1" showErrorMessage="1" sqref="E7 E18 P7 P18 E9:E12 E20:E23 P9:P12 P20:P23" xr:uid="{798DF0A7-9DCA-4F6B-BF24-986BC18391E5}">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781B0-7A0B-4B39-A7A1-757DC9C69FC9}">
  <sheetPr codeName="Sheet20"/>
  <dimension ref="B1:X31"/>
  <sheetViews>
    <sheetView showGridLines="0" showZeros="0" view="pageBreakPreview" zoomScale="85" zoomScaleNormal="70" zoomScaleSheetLayoutView="85" workbookViewId="0">
      <selection activeCell="P5" sqref="P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102</v>
      </c>
      <c r="F5" s="672"/>
      <c r="G5" s="673"/>
      <c r="H5" s="673"/>
      <c r="I5" s="673"/>
      <c r="J5" s="673"/>
      <c r="K5" s="673"/>
      <c r="L5" s="674"/>
      <c r="M5" s="668" t="s">
        <v>5</v>
      </c>
      <c r="N5" s="681" t="s">
        <v>11</v>
      </c>
      <c r="O5" s="682"/>
      <c r="P5" s="9" t="s">
        <v>103</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203</v>
      </c>
      <c r="K13" s="657"/>
      <c r="L13" s="657"/>
      <c r="M13" s="656" t="s">
        <v>35</v>
      </c>
      <c r="N13" s="656"/>
      <c r="O13" s="656"/>
      <c r="P13" s="665" t="s">
        <v>81</v>
      </c>
      <c r="Q13" s="666"/>
      <c r="R13" s="667"/>
      <c r="S13" s="656" t="s">
        <v>43</v>
      </c>
      <c r="T13" s="656"/>
      <c r="U13" s="657" t="s">
        <v>173</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160</v>
      </c>
      <c r="F15" s="651"/>
      <c r="G15" s="651"/>
      <c r="H15" s="651"/>
      <c r="I15" s="651"/>
      <c r="J15" s="651"/>
      <c r="K15" s="651"/>
      <c r="L15" s="652"/>
      <c r="M15" s="649" t="s">
        <v>36</v>
      </c>
      <c r="N15" s="649"/>
      <c r="O15" s="649"/>
      <c r="P15" s="650" t="s">
        <v>174</v>
      </c>
      <c r="Q15" s="651"/>
      <c r="R15" s="651"/>
      <c r="S15" s="651"/>
      <c r="T15" s="651"/>
      <c r="U15" s="651"/>
      <c r="V15" s="651"/>
      <c r="W15" s="652"/>
    </row>
    <row r="16" spans="2:23" s="5" customFormat="1" ht="25.5" customHeight="1" x14ac:dyDescent="0.15">
      <c r="B16" s="671" t="s">
        <v>5</v>
      </c>
      <c r="C16" s="671" t="s">
        <v>11</v>
      </c>
      <c r="D16" s="671"/>
      <c r="E16" s="9" t="s">
        <v>103</v>
      </c>
      <c r="F16" s="672"/>
      <c r="G16" s="673"/>
      <c r="H16" s="673"/>
      <c r="I16" s="673"/>
      <c r="J16" s="673"/>
      <c r="K16" s="673"/>
      <c r="L16" s="674"/>
      <c r="M16" s="671" t="s">
        <v>5</v>
      </c>
      <c r="N16" s="671" t="s">
        <v>11</v>
      </c>
      <c r="O16" s="671"/>
      <c r="P16" s="9" t="s">
        <v>103</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204</v>
      </c>
      <c r="K24" s="666"/>
      <c r="L24" s="667"/>
      <c r="M24" s="656" t="s">
        <v>35</v>
      </c>
      <c r="N24" s="656"/>
      <c r="O24" s="656"/>
      <c r="P24" s="665" t="s">
        <v>81</v>
      </c>
      <c r="Q24" s="666"/>
      <c r="R24" s="667"/>
      <c r="S24" s="656" t="s">
        <v>43</v>
      </c>
      <c r="T24" s="656"/>
      <c r="U24" s="657" t="s">
        <v>205</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151</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069C066-5962-4528-BC3F-C22BB5E60CDE}">
      <formula1>INDIRECT(E7)</formula1>
    </dataValidation>
    <dataValidation type="list" allowBlank="1" showInputMessage="1" showErrorMessage="1" sqref="E7 E18 P7 P18 E9:E12 E20:E23 P9:P12 P20:P23" xr:uid="{5B050E06-57CE-4E09-B5F2-D044A2E16C3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3E5DE-9EA0-46A5-A1B9-BEAD34456784}">
  <sheetPr codeName="Sheet2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103</v>
      </c>
      <c r="F5" s="672"/>
      <c r="G5" s="673"/>
      <c r="H5" s="673"/>
      <c r="I5" s="673"/>
      <c r="J5" s="673"/>
      <c r="K5" s="673"/>
      <c r="L5" s="674"/>
      <c r="M5" s="668" t="s">
        <v>5</v>
      </c>
      <c r="N5" s="681" t="s">
        <v>11</v>
      </c>
      <c r="O5" s="682"/>
      <c r="P5" s="9" t="s">
        <v>104</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206</v>
      </c>
      <c r="F13" s="666"/>
      <c r="G13" s="667"/>
      <c r="H13" s="656" t="s">
        <v>43</v>
      </c>
      <c r="I13" s="656"/>
      <c r="J13" s="657" t="s">
        <v>177</v>
      </c>
      <c r="K13" s="657"/>
      <c r="L13" s="657"/>
      <c r="M13" s="656" t="s">
        <v>35</v>
      </c>
      <c r="N13" s="656"/>
      <c r="O13" s="656"/>
      <c r="P13" s="665" t="s">
        <v>81</v>
      </c>
      <c r="Q13" s="666"/>
      <c r="R13" s="667"/>
      <c r="S13" s="656" t="s">
        <v>43</v>
      </c>
      <c r="T13" s="656"/>
      <c r="U13" s="657" t="s">
        <v>207</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104</v>
      </c>
      <c r="F16" s="672"/>
      <c r="G16" s="673"/>
      <c r="H16" s="673"/>
      <c r="I16" s="673"/>
      <c r="J16" s="673"/>
      <c r="K16" s="673"/>
      <c r="L16" s="674"/>
      <c r="M16" s="671" t="s">
        <v>5</v>
      </c>
      <c r="N16" s="671" t="s">
        <v>11</v>
      </c>
      <c r="O16" s="671"/>
      <c r="P16" s="9" t="s">
        <v>104</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58</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208</v>
      </c>
      <c r="K24" s="666"/>
      <c r="L24" s="667"/>
      <c r="M24" s="656" t="s">
        <v>35</v>
      </c>
      <c r="N24" s="656"/>
      <c r="O24" s="656"/>
      <c r="P24" s="665" t="s">
        <v>81</v>
      </c>
      <c r="Q24" s="666"/>
      <c r="R24" s="667"/>
      <c r="S24" s="656" t="s">
        <v>43</v>
      </c>
      <c r="T24" s="656"/>
      <c r="U24" s="657" t="s">
        <v>210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209</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463BA04E-1AA8-43F3-873A-68488C1CDBAD}">
      <formula1>INDIRECT(E7)</formula1>
    </dataValidation>
    <dataValidation type="list" allowBlank="1" showInputMessage="1" showErrorMessage="1" sqref="E7 E18 P7 P18 E9:E12 E20:E23 P9:P12 P20:P23" xr:uid="{BC3F7258-4D57-42A4-96AE-C1DF242428C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9F04-64EF-4A19-834B-5832BA42B8BA}">
  <sheetPr codeName="Sheet2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105</v>
      </c>
      <c r="F5" s="672"/>
      <c r="G5" s="673"/>
      <c r="H5" s="673"/>
      <c r="I5" s="673"/>
      <c r="J5" s="673"/>
      <c r="K5" s="673"/>
      <c r="L5" s="674"/>
      <c r="M5" s="668" t="s">
        <v>5</v>
      </c>
      <c r="N5" s="681" t="s">
        <v>11</v>
      </c>
      <c r="O5" s="682"/>
      <c r="P5" s="9" t="s">
        <v>105</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196</v>
      </c>
      <c r="K13" s="657"/>
      <c r="L13" s="657"/>
      <c r="M13" s="656" t="s">
        <v>35</v>
      </c>
      <c r="N13" s="656"/>
      <c r="O13" s="656"/>
      <c r="P13" s="665" t="s">
        <v>81</v>
      </c>
      <c r="Q13" s="666"/>
      <c r="R13" s="667"/>
      <c r="S13" s="656" t="s">
        <v>43</v>
      </c>
      <c r="T13" s="656"/>
      <c r="U13" s="657" t="s">
        <v>211</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105</v>
      </c>
      <c r="F16" s="672"/>
      <c r="G16" s="673"/>
      <c r="H16" s="673"/>
      <c r="I16" s="673"/>
      <c r="J16" s="673"/>
      <c r="K16" s="673"/>
      <c r="L16" s="674"/>
      <c r="M16" s="671" t="s">
        <v>5</v>
      </c>
      <c r="N16" s="671" t="s">
        <v>11</v>
      </c>
      <c r="O16" s="671"/>
      <c r="P16" s="9" t="s">
        <v>105</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212</v>
      </c>
      <c r="K24" s="666"/>
      <c r="L24" s="667"/>
      <c r="M24" s="656" t="s">
        <v>35</v>
      </c>
      <c r="N24" s="656"/>
      <c r="O24" s="656"/>
      <c r="P24" s="665" t="s">
        <v>81</v>
      </c>
      <c r="Q24" s="666"/>
      <c r="R24" s="667"/>
      <c r="S24" s="656" t="s">
        <v>43</v>
      </c>
      <c r="T24" s="656"/>
      <c r="U24" s="657" t="s">
        <v>213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151</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AB02D56C-4B5B-4CC7-8B5E-A2B4357A7BF3}">
      <formula1>INDIRECT(E7)</formula1>
    </dataValidation>
    <dataValidation type="list" allowBlank="1" showInputMessage="1" showErrorMessage="1" sqref="E7 E18 P7 P18 E9:E12 E20:E23 P9:P12 P20:P23" xr:uid="{9CC32C58-3DF0-40C9-8D72-4215AAA56D4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EB4DD-7B05-4777-905D-107A5CB4C050}">
  <sheetPr codeName="Sheet23"/>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106</v>
      </c>
      <c r="F5" s="672"/>
      <c r="G5" s="673"/>
      <c r="H5" s="673"/>
      <c r="I5" s="673"/>
      <c r="J5" s="673"/>
      <c r="K5" s="673"/>
      <c r="L5" s="674"/>
      <c r="M5" s="668" t="s">
        <v>5</v>
      </c>
      <c r="N5" s="681" t="s">
        <v>11</v>
      </c>
      <c r="O5" s="682"/>
      <c r="P5" s="9" t="s">
        <v>106</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214</v>
      </c>
      <c r="K13" s="657"/>
      <c r="L13" s="657"/>
      <c r="M13" s="656" t="s">
        <v>35</v>
      </c>
      <c r="N13" s="656"/>
      <c r="O13" s="656"/>
      <c r="P13" s="665" t="s">
        <v>81</v>
      </c>
      <c r="Q13" s="666"/>
      <c r="R13" s="667"/>
      <c r="S13" s="656" t="s">
        <v>43</v>
      </c>
      <c r="T13" s="656"/>
      <c r="U13" s="657" t="s">
        <v>215</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154</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106</v>
      </c>
      <c r="F16" s="672"/>
      <c r="G16" s="673"/>
      <c r="H16" s="673"/>
      <c r="I16" s="673"/>
      <c r="J16" s="673"/>
      <c r="K16" s="673"/>
      <c r="L16" s="674"/>
      <c r="M16" s="671" t="s">
        <v>5</v>
      </c>
      <c r="N16" s="671" t="s">
        <v>11</v>
      </c>
      <c r="O16" s="671"/>
      <c r="P16" s="9" t="s">
        <v>106</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216</v>
      </c>
      <c r="K24" s="666"/>
      <c r="L24" s="667"/>
      <c r="M24" s="656" t="s">
        <v>35</v>
      </c>
      <c r="N24" s="656"/>
      <c r="O24" s="656"/>
      <c r="P24" s="665" t="s">
        <v>81</v>
      </c>
      <c r="Q24" s="666"/>
      <c r="R24" s="667"/>
      <c r="S24" s="656" t="s">
        <v>43</v>
      </c>
      <c r="T24" s="656"/>
      <c r="U24" s="657" t="s">
        <v>217</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90DFB0EF-8907-4824-90FD-B44F3C71C0A2}">
      <formula1>INDIRECT(E7)</formula1>
    </dataValidation>
    <dataValidation type="list" allowBlank="1" showInputMessage="1" showErrorMessage="1" sqref="E7 E18 P7 P18 E9:E12 E20:E23 P9:P12 P20:P23" xr:uid="{6F602808-9374-4DEB-B01B-E3AE42C667E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C691-59EA-4E58-8C6F-8A0D8142BB0D}">
  <sheetPr codeName="Sheet24"/>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106</v>
      </c>
      <c r="F5" s="672"/>
      <c r="G5" s="673"/>
      <c r="H5" s="673"/>
      <c r="I5" s="673"/>
      <c r="J5" s="673"/>
      <c r="K5" s="673"/>
      <c r="L5" s="674"/>
      <c r="M5" s="668" t="s">
        <v>5</v>
      </c>
      <c r="N5" s="681" t="s">
        <v>11</v>
      </c>
      <c r="O5" s="682"/>
      <c r="P5" s="9" t="s">
        <v>106</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218</v>
      </c>
      <c r="K13" s="657"/>
      <c r="L13" s="657"/>
      <c r="M13" s="656" t="s">
        <v>35</v>
      </c>
      <c r="N13" s="656"/>
      <c r="O13" s="656"/>
      <c r="P13" s="665" t="s">
        <v>81</v>
      </c>
      <c r="Q13" s="666"/>
      <c r="R13" s="667"/>
      <c r="S13" s="656" t="s">
        <v>43</v>
      </c>
      <c r="T13" s="656"/>
      <c r="U13" s="657" t="s">
        <v>219</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160</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106</v>
      </c>
      <c r="F16" s="672"/>
      <c r="G16" s="673"/>
      <c r="H16" s="673"/>
      <c r="I16" s="673"/>
      <c r="J16" s="673"/>
      <c r="K16" s="673"/>
      <c r="L16" s="674"/>
      <c r="M16" s="671" t="s">
        <v>5</v>
      </c>
      <c r="N16" s="671" t="s">
        <v>11</v>
      </c>
      <c r="O16" s="671"/>
      <c r="P16" s="9" t="s">
        <v>74</v>
      </c>
      <c r="Q16" s="675"/>
      <c r="R16" s="676"/>
      <c r="S16" s="676"/>
      <c r="T16" s="676"/>
      <c r="U16" s="676"/>
      <c r="V16" s="676"/>
      <c r="W16" s="677"/>
    </row>
    <row r="17" spans="2:24" s="5" customFormat="1" ht="25.5" customHeight="1" x14ac:dyDescent="0.15">
      <c r="B17" s="671"/>
      <c r="C17" s="671" t="s">
        <v>18</v>
      </c>
      <c r="D17" s="671"/>
      <c r="E17" s="8">
        <v>7</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220</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71139D73-CFE3-460A-9929-B0F0464BFBCF}">
      <formula1>INDIRECT(E7)</formula1>
    </dataValidation>
    <dataValidation type="list" allowBlank="1" showInputMessage="1" showErrorMessage="1" sqref="E7 E18 P7 P18 E9:E12 E20:E23 P9:P12 P20:P23" xr:uid="{08D1CA78-F758-4FFD-BB09-50B491BF31A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9C0F0-C3AC-466A-AAC6-45B3A20687ED}">
  <sheetPr codeName="Sheet25"/>
  <dimension ref="B1:X31"/>
  <sheetViews>
    <sheetView showGridLines="0" showZeros="0" view="pageBreakPreview" topLeftCell="A4" zoomScale="85" zoomScaleNormal="70" zoomScaleSheetLayoutView="85" workbookViewId="0">
      <selection activeCell="AB13" sqref="AB1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74</v>
      </c>
      <c r="F5" s="672"/>
      <c r="G5" s="673"/>
      <c r="H5" s="673"/>
      <c r="I5" s="673"/>
      <c r="J5" s="673"/>
      <c r="K5" s="673"/>
      <c r="L5" s="674"/>
      <c r="M5" s="668" t="s">
        <v>5</v>
      </c>
      <c r="N5" s="681" t="s">
        <v>11</v>
      </c>
      <c r="O5" s="682"/>
      <c r="P5" s="9" t="s">
        <v>74</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3</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221</v>
      </c>
      <c r="K13" s="657"/>
      <c r="L13" s="657"/>
      <c r="M13" s="656" t="s">
        <v>35</v>
      </c>
      <c r="N13" s="656"/>
      <c r="O13" s="656"/>
      <c r="P13" s="665" t="s">
        <v>81</v>
      </c>
      <c r="Q13" s="666"/>
      <c r="R13" s="667"/>
      <c r="S13" s="656" t="s">
        <v>43</v>
      </c>
      <c r="T13" s="656"/>
      <c r="U13" s="657" t="s">
        <v>222</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74</v>
      </c>
      <c r="F16" s="672"/>
      <c r="G16" s="673"/>
      <c r="H16" s="673"/>
      <c r="I16" s="673"/>
      <c r="J16" s="673"/>
      <c r="K16" s="673"/>
      <c r="L16" s="674"/>
      <c r="M16" s="671" t="s">
        <v>5</v>
      </c>
      <c r="N16" s="671" t="s">
        <v>11</v>
      </c>
      <c r="O16" s="671"/>
      <c r="P16" s="9" t="s">
        <v>74</v>
      </c>
      <c r="Q16" s="675"/>
      <c r="R16" s="676"/>
      <c r="S16" s="676"/>
      <c r="T16" s="676"/>
      <c r="U16" s="676"/>
      <c r="V16" s="676"/>
      <c r="W16" s="677"/>
    </row>
    <row r="17" spans="2:24" s="5" customFormat="1" ht="25.5" customHeight="1" x14ac:dyDescent="0.15">
      <c r="B17" s="671"/>
      <c r="C17" s="671" t="s">
        <v>18</v>
      </c>
      <c r="D17" s="671"/>
      <c r="E17" s="8">
        <v>4</v>
      </c>
      <c r="F17" s="675"/>
      <c r="G17" s="676"/>
      <c r="H17" s="676"/>
      <c r="I17" s="676"/>
      <c r="J17" s="676"/>
      <c r="K17" s="676"/>
      <c r="L17" s="677"/>
      <c r="M17" s="671"/>
      <c r="N17" s="671" t="s">
        <v>18</v>
      </c>
      <c r="O17" s="671"/>
      <c r="P17" s="8">
        <v>5</v>
      </c>
      <c r="Q17" s="675"/>
      <c r="R17" s="676"/>
      <c r="S17" s="676"/>
      <c r="T17" s="676"/>
      <c r="U17" s="676"/>
      <c r="V17" s="676"/>
      <c r="W17" s="677"/>
    </row>
    <row r="18" spans="2:24" s="5" customFormat="1" ht="25.5" customHeight="1" x14ac:dyDescent="0.15">
      <c r="B18" s="671" t="s">
        <v>3</v>
      </c>
      <c r="C18" s="671" t="s">
        <v>9</v>
      </c>
      <c r="D18" s="671"/>
      <c r="E18" s="13" t="s">
        <v>93</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94</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777</v>
      </c>
      <c r="F20" s="675"/>
      <c r="G20" s="676"/>
      <c r="H20" s="676"/>
      <c r="I20" s="676"/>
      <c r="J20" s="676"/>
      <c r="K20" s="676"/>
      <c r="L20" s="677"/>
      <c r="M20" s="649" t="s">
        <v>4</v>
      </c>
      <c r="N20" s="649"/>
      <c r="O20" s="649"/>
      <c r="P20" s="12" t="s">
        <v>47</v>
      </c>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t="s">
        <v>54</v>
      </c>
      <c r="Q23" s="675"/>
      <c r="R23" s="676"/>
      <c r="S23" s="676"/>
      <c r="T23" s="676"/>
      <c r="U23" s="676"/>
      <c r="V23" s="676"/>
      <c r="W23" s="677"/>
    </row>
    <row r="24" spans="2:24" s="5" customFormat="1" ht="25.5" customHeight="1" x14ac:dyDescent="0.15">
      <c r="B24" s="656" t="s">
        <v>35</v>
      </c>
      <c r="C24" s="656"/>
      <c r="D24" s="656"/>
      <c r="E24" s="665" t="s">
        <v>206</v>
      </c>
      <c r="F24" s="666"/>
      <c r="G24" s="667"/>
      <c r="H24" s="656" t="s">
        <v>43</v>
      </c>
      <c r="I24" s="656"/>
      <c r="J24" s="665" t="s">
        <v>177</v>
      </c>
      <c r="K24" s="666"/>
      <c r="L24" s="667"/>
      <c r="M24" s="656" t="s">
        <v>35</v>
      </c>
      <c r="N24" s="656"/>
      <c r="O24" s="656"/>
      <c r="P24" s="665" t="s">
        <v>223</v>
      </c>
      <c r="Q24" s="666"/>
      <c r="R24" s="667"/>
      <c r="S24" s="656" t="s">
        <v>43</v>
      </c>
      <c r="T24" s="656"/>
      <c r="U24" s="657" t="s">
        <v>344</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81</v>
      </c>
      <c r="Q25" s="658"/>
      <c r="R25" s="658"/>
      <c r="S25" s="663" t="s">
        <v>0</v>
      </c>
      <c r="T25" s="664"/>
      <c r="U25" s="659" t="s">
        <v>81</v>
      </c>
      <c r="V25" s="660"/>
      <c r="W25" s="661"/>
    </row>
    <row r="26" spans="2:24" s="5" customFormat="1" ht="39.75" customHeight="1" x14ac:dyDescent="0.15">
      <c r="B26" s="649" t="s">
        <v>36</v>
      </c>
      <c r="C26" s="649"/>
      <c r="D26" s="649"/>
      <c r="E26" s="650" t="s">
        <v>342</v>
      </c>
      <c r="F26" s="651"/>
      <c r="G26" s="651"/>
      <c r="H26" s="651"/>
      <c r="I26" s="651"/>
      <c r="J26" s="651"/>
      <c r="K26" s="651"/>
      <c r="L26" s="652"/>
      <c r="M26" s="649" t="s">
        <v>36</v>
      </c>
      <c r="N26" s="649"/>
      <c r="O26" s="649"/>
      <c r="P26" s="650" t="s">
        <v>147</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708A2774-BD47-4E5B-8A44-A8E48B92D2A5}">
      <formula1>INDIRECT(E7)</formula1>
    </dataValidation>
    <dataValidation type="list" allowBlank="1" showInputMessage="1" showErrorMessage="1" sqref="E7 E18 P7 P18 E9:E12 E20:E23 P9:P12 P20:P23" xr:uid="{506757A9-E07F-45AD-A37B-F48C3BC1E3A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5A45-251F-475A-B96E-8613D5269FED}">
  <sheetPr codeName="Sheet2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107</v>
      </c>
      <c r="F5" s="672"/>
      <c r="G5" s="673"/>
      <c r="H5" s="673"/>
      <c r="I5" s="673"/>
      <c r="J5" s="673"/>
      <c r="K5" s="673"/>
      <c r="L5" s="674"/>
      <c r="M5" s="668" t="s">
        <v>5</v>
      </c>
      <c r="N5" s="681" t="s">
        <v>11</v>
      </c>
      <c r="O5" s="682"/>
      <c r="P5" s="9" t="s">
        <v>107</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224</v>
      </c>
      <c r="K13" s="657"/>
      <c r="L13" s="657"/>
      <c r="M13" s="656" t="s">
        <v>35</v>
      </c>
      <c r="N13" s="656"/>
      <c r="O13" s="656"/>
      <c r="P13" s="665" t="s">
        <v>81</v>
      </c>
      <c r="Q13" s="666"/>
      <c r="R13" s="667"/>
      <c r="S13" s="656" t="s">
        <v>43</v>
      </c>
      <c r="T13" s="656"/>
      <c r="U13" s="657" t="s">
        <v>225</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154</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107</v>
      </c>
      <c r="F16" s="672"/>
      <c r="G16" s="673"/>
      <c r="H16" s="673"/>
      <c r="I16" s="673"/>
      <c r="J16" s="673"/>
      <c r="K16" s="673"/>
      <c r="L16" s="674"/>
      <c r="M16" s="671" t="s">
        <v>5</v>
      </c>
      <c r="N16" s="671" t="s">
        <v>11</v>
      </c>
      <c r="O16" s="671"/>
      <c r="P16" s="9" t="s">
        <v>107</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226</v>
      </c>
      <c r="K24" s="666"/>
      <c r="L24" s="667"/>
      <c r="M24" s="656" t="s">
        <v>35</v>
      </c>
      <c r="N24" s="656"/>
      <c r="O24" s="656"/>
      <c r="P24" s="665" t="s">
        <v>81</v>
      </c>
      <c r="Q24" s="666"/>
      <c r="R24" s="667"/>
      <c r="S24" s="656" t="s">
        <v>43</v>
      </c>
      <c r="T24" s="656"/>
      <c r="U24" s="657" t="s">
        <v>227</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811AE41-868D-47BF-9082-1DD8C2B61BBC}">
      <formula1>INDIRECT(E7)</formula1>
    </dataValidation>
    <dataValidation type="list" allowBlank="1" showInputMessage="1" showErrorMessage="1" sqref="E7 E18 P7 P18 E9:E12 E20:E23 P9:P12 P20:P23" xr:uid="{D7C272E7-65F5-498D-BA85-65308D4C6D5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0CFB2-53CC-421C-A98A-22C0B1CDEB3C}">
  <sheetPr codeName="Sheet27"/>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107</v>
      </c>
      <c r="F5" s="672"/>
      <c r="G5" s="673"/>
      <c r="H5" s="673"/>
      <c r="I5" s="673"/>
      <c r="J5" s="673"/>
      <c r="K5" s="673"/>
      <c r="L5" s="674"/>
      <c r="M5" s="668" t="s">
        <v>5</v>
      </c>
      <c r="N5" s="681" t="s">
        <v>11</v>
      </c>
      <c r="O5" s="682"/>
      <c r="P5" s="9" t="s">
        <v>107</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228</v>
      </c>
      <c r="K13" s="657"/>
      <c r="L13" s="657"/>
      <c r="M13" s="656" t="s">
        <v>35</v>
      </c>
      <c r="N13" s="656"/>
      <c r="O13" s="656"/>
      <c r="P13" s="665" t="s">
        <v>81</v>
      </c>
      <c r="Q13" s="666"/>
      <c r="R13" s="667"/>
      <c r="S13" s="656" t="s">
        <v>43</v>
      </c>
      <c r="T13" s="656"/>
      <c r="U13" s="657" t="s">
        <v>229</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108</v>
      </c>
      <c r="F16" s="672"/>
      <c r="G16" s="673"/>
      <c r="H16" s="673"/>
      <c r="I16" s="673"/>
      <c r="J16" s="673"/>
      <c r="K16" s="673"/>
      <c r="L16" s="674"/>
      <c r="M16" s="671" t="s">
        <v>5</v>
      </c>
      <c r="N16" s="671" t="s">
        <v>11</v>
      </c>
      <c r="O16" s="671"/>
      <c r="P16" s="9" t="s">
        <v>108</v>
      </c>
      <c r="Q16" s="675"/>
      <c r="R16" s="676"/>
      <c r="S16" s="676"/>
      <c r="T16" s="676"/>
      <c r="U16" s="676"/>
      <c r="V16" s="676"/>
      <c r="W16" s="677"/>
    </row>
    <row r="17" spans="2:24" s="5" customFormat="1" ht="25.5" customHeight="1" x14ac:dyDescent="0.15">
      <c r="B17" s="671"/>
      <c r="C17" s="671" t="s">
        <v>18</v>
      </c>
      <c r="D17" s="671"/>
      <c r="E17" s="8">
        <v>1</v>
      </c>
      <c r="F17" s="675"/>
      <c r="G17" s="676"/>
      <c r="H17" s="676"/>
      <c r="I17" s="676"/>
      <c r="J17" s="676"/>
      <c r="K17" s="676"/>
      <c r="L17" s="677"/>
      <c r="M17" s="671"/>
      <c r="N17" s="671" t="s">
        <v>18</v>
      </c>
      <c r="O17" s="671"/>
      <c r="P17" s="8">
        <v>2</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230</v>
      </c>
      <c r="K24" s="666"/>
      <c r="L24" s="667"/>
      <c r="M24" s="656" t="s">
        <v>35</v>
      </c>
      <c r="N24" s="656"/>
      <c r="O24" s="656"/>
      <c r="P24" s="665" t="s">
        <v>81</v>
      </c>
      <c r="Q24" s="666"/>
      <c r="R24" s="667"/>
      <c r="S24" s="656" t="s">
        <v>43</v>
      </c>
      <c r="T24" s="656"/>
      <c r="U24" s="657" t="s">
        <v>201</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592C4050-0D4B-4D30-85D0-A4B21DA49B52}">
      <formula1>INDIRECT(E7)</formula1>
    </dataValidation>
    <dataValidation type="list" allowBlank="1" showInputMessage="1" showErrorMessage="1" sqref="E7 E18 P7 P18 E9:E12 E20:E23 P9:P12 P20:P23" xr:uid="{A7C1B16A-41A7-4971-89C3-15A635CFC69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F68C9-4B3A-4910-B0AD-641D4F9FD720}">
  <sheetPr codeName="Sheet2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109</v>
      </c>
      <c r="F5" s="672"/>
      <c r="G5" s="673"/>
      <c r="H5" s="673"/>
      <c r="I5" s="673"/>
      <c r="J5" s="673"/>
      <c r="K5" s="673"/>
      <c r="L5" s="674"/>
      <c r="M5" s="668" t="s">
        <v>5</v>
      </c>
      <c r="N5" s="681" t="s">
        <v>11</v>
      </c>
      <c r="O5" s="682"/>
      <c r="P5" s="9" t="s">
        <v>109</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231</v>
      </c>
      <c r="K13" s="657"/>
      <c r="L13" s="657"/>
      <c r="M13" s="656" t="s">
        <v>35</v>
      </c>
      <c r="N13" s="656"/>
      <c r="O13" s="656"/>
      <c r="P13" s="665" t="s">
        <v>81</v>
      </c>
      <c r="Q13" s="666"/>
      <c r="R13" s="667"/>
      <c r="S13" s="656" t="s">
        <v>43</v>
      </c>
      <c r="T13" s="656"/>
      <c r="U13" s="657" t="s">
        <v>232</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233</v>
      </c>
      <c r="Q15" s="651"/>
      <c r="R15" s="651"/>
      <c r="S15" s="651"/>
      <c r="T15" s="651"/>
      <c r="U15" s="651"/>
      <c r="V15" s="651"/>
      <c r="W15" s="652"/>
    </row>
    <row r="16" spans="2:23" s="5" customFormat="1" ht="25.5" customHeight="1" x14ac:dyDescent="0.15">
      <c r="B16" s="671" t="s">
        <v>5</v>
      </c>
      <c r="C16" s="671" t="s">
        <v>11</v>
      </c>
      <c r="D16" s="671"/>
      <c r="E16" s="9" t="s">
        <v>109</v>
      </c>
      <c r="F16" s="672"/>
      <c r="G16" s="673"/>
      <c r="H16" s="673"/>
      <c r="I16" s="673"/>
      <c r="J16" s="673"/>
      <c r="K16" s="673"/>
      <c r="L16" s="674"/>
      <c r="M16" s="671" t="s">
        <v>5</v>
      </c>
      <c r="N16" s="671" t="s">
        <v>11</v>
      </c>
      <c r="O16" s="671"/>
      <c r="P16" s="9" t="s">
        <v>109</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234</v>
      </c>
      <c r="K24" s="666"/>
      <c r="L24" s="667"/>
      <c r="M24" s="656" t="s">
        <v>35</v>
      </c>
      <c r="N24" s="656"/>
      <c r="O24" s="656"/>
      <c r="P24" s="665" t="s">
        <v>81</v>
      </c>
      <c r="Q24" s="666"/>
      <c r="R24" s="667"/>
      <c r="S24" s="656" t="s">
        <v>43</v>
      </c>
      <c r="T24" s="656"/>
      <c r="U24" s="657" t="s">
        <v>235</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A5B6CB0B-D204-4034-BE7C-DB9C121A032A}">
      <formula1>INDIRECT(E7)</formula1>
    </dataValidation>
    <dataValidation type="list" allowBlank="1" showInputMessage="1" showErrorMessage="1" sqref="E7 E18 P7 P18 E9:E12 E20:E23 P9:P12 P20:P23" xr:uid="{9856F678-1284-4B4A-83B4-DD6A6122D15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3F596-6F89-4F76-B752-A02935FC8918}">
  <sheetPr codeName="Sheet2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109</v>
      </c>
      <c r="F5" s="672"/>
      <c r="G5" s="673"/>
      <c r="H5" s="673"/>
      <c r="I5" s="673"/>
      <c r="J5" s="673"/>
      <c r="K5" s="673"/>
      <c r="L5" s="674"/>
      <c r="M5" s="668" t="s">
        <v>5</v>
      </c>
      <c r="N5" s="681" t="s">
        <v>11</v>
      </c>
      <c r="O5" s="682"/>
      <c r="P5" s="9" t="s">
        <v>109</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236</v>
      </c>
      <c r="K13" s="657"/>
      <c r="L13" s="657"/>
      <c r="M13" s="656" t="s">
        <v>35</v>
      </c>
      <c r="N13" s="656"/>
      <c r="O13" s="656"/>
      <c r="P13" s="665" t="s">
        <v>81</v>
      </c>
      <c r="Q13" s="666"/>
      <c r="R13" s="667"/>
      <c r="S13" s="656" t="s">
        <v>43</v>
      </c>
      <c r="T13" s="656"/>
      <c r="U13" s="657" t="s">
        <v>237</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160</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109</v>
      </c>
      <c r="F16" s="672"/>
      <c r="G16" s="673"/>
      <c r="H16" s="673"/>
      <c r="I16" s="673"/>
      <c r="J16" s="673"/>
      <c r="K16" s="673"/>
      <c r="L16" s="674"/>
      <c r="M16" s="671" t="s">
        <v>5</v>
      </c>
      <c r="N16" s="671" t="s">
        <v>11</v>
      </c>
      <c r="O16" s="671"/>
      <c r="P16" s="9" t="s">
        <v>109</v>
      </c>
      <c r="Q16" s="675"/>
      <c r="R16" s="676"/>
      <c r="S16" s="676"/>
      <c r="T16" s="676"/>
      <c r="U16" s="676"/>
      <c r="V16" s="676"/>
      <c r="W16" s="677"/>
    </row>
    <row r="17" spans="2:24" s="5" customFormat="1" ht="25.5" customHeight="1" x14ac:dyDescent="0.15">
      <c r="B17" s="671"/>
      <c r="C17" s="671" t="s">
        <v>18</v>
      </c>
      <c r="D17" s="671"/>
      <c r="E17" s="8">
        <v>7</v>
      </c>
      <c r="F17" s="675"/>
      <c r="G17" s="676"/>
      <c r="H17" s="676"/>
      <c r="I17" s="676"/>
      <c r="J17" s="676"/>
      <c r="K17" s="676"/>
      <c r="L17" s="677"/>
      <c r="M17" s="671"/>
      <c r="N17" s="671" t="s">
        <v>18</v>
      </c>
      <c r="O17" s="671"/>
      <c r="P17" s="8">
        <v>8</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238</v>
      </c>
      <c r="K24" s="666"/>
      <c r="L24" s="667"/>
      <c r="M24" s="656" t="s">
        <v>35</v>
      </c>
      <c r="N24" s="656"/>
      <c r="O24" s="656"/>
      <c r="P24" s="665" t="s">
        <v>81</v>
      </c>
      <c r="Q24" s="666"/>
      <c r="R24" s="667"/>
      <c r="S24" s="656" t="s">
        <v>43</v>
      </c>
      <c r="T24" s="656"/>
      <c r="U24" s="657" t="s">
        <v>239</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151</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415FA93-352E-4E4E-990D-B09381ACB573}">
      <formula1>INDIRECT(E7)</formula1>
    </dataValidation>
    <dataValidation type="list" allowBlank="1" showInputMessage="1" showErrorMessage="1" sqref="E7 E18 P7 P18 E9:E12 E20:E23 P9:P12 P20:P23" xr:uid="{AF28B5EB-BC46-403A-A434-573669377BD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0E03F-FCD0-4162-9AD2-07E6C9979A77}">
  <sheetPr codeName="Sheet30"/>
  <dimension ref="B1:X31"/>
  <sheetViews>
    <sheetView showGridLines="0" showZeros="0" view="pageBreakPreview" zoomScale="85" zoomScaleNormal="70" zoomScaleSheetLayoutView="85" workbookViewId="0">
      <selection activeCell="E16" sqref="E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110</v>
      </c>
      <c r="F5" s="672"/>
      <c r="G5" s="673"/>
      <c r="H5" s="673"/>
      <c r="I5" s="673"/>
      <c r="J5" s="673"/>
      <c r="K5" s="673"/>
      <c r="L5" s="674"/>
      <c r="M5" s="668" t="s">
        <v>5</v>
      </c>
      <c r="N5" s="681" t="s">
        <v>11</v>
      </c>
      <c r="O5" s="682"/>
      <c r="P5" s="9" t="s">
        <v>110</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240</v>
      </c>
      <c r="K13" s="657"/>
      <c r="L13" s="657"/>
      <c r="M13" s="656" t="s">
        <v>35</v>
      </c>
      <c r="N13" s="656"/>
      <c r="O13" s="656"/>
      <c r="P13" s="665" t="s">
        <v>81</v>
      </c>
      <c r="Q13" s="666"/>
      <c r="R13" s="667"/>
      <c r="S13" s="656" t="s">
        <v>43</v>
      </c>
      <c r="T13" s="656"/>
      <c r="U13" s="657" t="s">
        <v>241</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154</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82</v>
      </c>
      <c r="F16" s="672"/>
      <c r="G16" s="673"/>
      <c r="H16" s="673"/>
      <c r="I16" s="673"/>
      <c r="J16" s="673"/>
      <c r="K16" s="673"/>
      <c r="L16" s="674"/>
      <c r="M16" s="671" t="s">
        <v>5</v>
      </c>
      <c r="N16" s="671" t="s">
        <v>11</v>
      </c>
      <c r="O16" s="671"/>
      <c r="P16" s="9" t="s">
        <v>82</v>
      </c>
      <c r="Q16" s="675"/>
      <c r="R16" s="676"/>
      <c r="S16" s="676"/>
      <c r="T16" s="676"/>
      <c r="U16" s="676"/>
      <c r="V16" s="676"/>
      <c r="W16" s="677"/>
    </row>
    <row r="17" spans="2:24" s="5" customFormat="1" ht="25.5" customHeight="1" x14ac:dyDescent="0.15">
      <c r="B17" s="671"/>
      <c r="C17" s="671" t="s">
        <v>18</v>
      </c>
      <c r="D17" s="671"/>
      <c r="E17" s="8">
        <v>1</v>
      </c>
      <c r="F17" s="675"/>
      <c r="G17" s="676"/>
      <c r="H17" s="676"/>
      <c r="I17" s="676"/>
      <c r="J17" s="676"/>
      <c r="K17" s="676"/>
      <c r="L17" s="677"/>
      <c r="M17" s="671"/>
      <c r="N17" s="671" t="s">
        <v>18</v>
      </c>
      <c r="O17" s="671"/>
      <c r="P17" s="8">
        <v>2</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83</v>
      </c>
      <c r="F19" s="675"/>
      <c r="G19" s="676"/>
      <c r="H19" s="676"/>
      <c r="I19" s="676"/>
      <c r="J19" s="676"/>
      <c r="K19" s="676"/>
      <c r="L19" s="677"/>
      <c r="M19" s="671"/>
      <c r="N19" s="671" t="s">
        <v>8</v>
      </c>
      <c r="O19" s="671"/>
      <c r="P19" s="9" t="s">
        <v>83</v>
      </c>
      <c r="Q19" s="675"/>
      <c r="R19" s="676"/>
      <c r="S19" s="676"/>
      <c r="T19" s="676"/>
      <c r="U19" s="676"/>
      <c r="V19" s="676"/>
      <c r="W19" s="677"/>
    </row>
    <row r="20" spans="2:24" s="5" customFormat="1" ht="25.5" customHeight="1" x14ac:dyDescent="0.15">
      <c r="B20" s="649" t="s">
        <v>4</v>
      </c>
      <c r="C20" s="649"/>
      <c r="D20" s="649"/>
      <c r="E20" s="12" t="s">
        <v>47</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54</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242</v>
      </c>
      <c r="F24" s="666"/>
      <c r="G24" s="667"/>
      <c r="H24" s="656" t="s">
        <v>43</v>
      </c>
      <c r="I24" s="656"/>
      <c r="J24" s="665" t="s">
        <v>243</v>
      </c>
      <c r="K24" s="666"/>
      <c r="L24" s="667"/>
      <c r="M24" s="656" t="s">
        <v>35</v>
      </c>
      <c r="N24" s="656"/>
      <c r="O24" s="656"/>
      <c r="P24" s="665" t="s">
        <v>81</v>
      </c>
      <c r="Q24" s="666"/>
      <c r="R24" s="667"/>
      <c r="S24" s="656" t="s">
        <v>43</v>
      </c>
      <c r="T24" s="656"/>
      <c r="U24" s="657" t="s">
        <v>245</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244</v>
      </c>
      <c r="F26" s="651"/>
      <c r="G26" s="651"/>
      <c r="H26" s="651"/>
      <c r="I26" s="651"/>
      <c r="J26" s="651"/>
      <c r="K26" s="651"/>
      <c r="L26" s="652"/>
      <c r="M26" s="649" t="s">
        <v>36</v>
      </c>
      <c r="N26" s="649"/>
      <c r="O26" s="649"/>
      <c r="P26" s="650" t="s">
        <v>246</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3B53CEB6-224F-4ECA-9ABF-3FDCE374E29D}">
      <formula1>INDIRECT(E7)</formula1>
    </dataValidation>
    <dataValidation type="list" allowBlank="1" showInputMessage="1" showErrorMessage="1" sqref="E7 E18 P7 P18 E9:E12 E20:E23 P9:P12 P20:P23" xr:uid="{4CCCB196-5AAE-4573-A91E-24E7DF7426C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9055-7A7F-456E-BDD8-0D1FE7456E2C}">
  <sheetPr codeName="Sheet3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82</v>
      </c>
      <c r="F5" s="672"/>
      <c r="G5" s="673"/>
      <c r="H5" s="673"/>
      <c r="I5" s="673"/>
      <c r="J5" s="673"/>
      <c r="K5" s="673"/>
      <c r="L5" s="674"/>
      <c r="M5" s="668" t="s">
        <v>5</v>
      </c>
      <c r="N5" s="681" t="s">
        <v>11</v>
      </c>
      <c r="O5" s="682"/>
      <c r="P5" s="9" t="s">
        <v>82</v>
      </c>
      <c r="Q5" s="675"/>
      <c r="R5" s="676"/>
      <c r="S5" s="676"/>
      <c r="T5" s="676"/>
      <c r="U5" s="676"/>
      <c r="V5" s="676"/>
      <c r="W5" s="677"/>
    </row>
    <row r="6" spans="2:23" s="5" customFormat="1" ht="25.5" customHeight="1" x14ac:dyDescent="0.15">
      <c r="B6" s="670"/>
      <c r="C6" s="681" t="s">
        <v>18</v>
      </c>
      <c r="D6" s="682"/>
      <c r="E6" s="8">
        <v>3</v>
      </c>
      <c r="F6" s="675"/>
      <c r="G6" s="676"/>
      <c r="H6" s="676"/>
      <c r="I6" s="676"/>
      <c r="J6" s="676"/>
      <c r="K6" s="676"/>
      <c r="L6" s="677"/>
      <c r="M6" s="670"/>
      <c r="N6" s="681" t="s">
        <v>18</v>
      </c>
      <c r="O6" s="682"/>
      <c r="P6" s="8">
        <v>4</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247</v>
      </c>
      <c r="K13" s="657"/>
      <c r="L13" s="657"/>
      <c r="M13" s="656" t="s">
        <v>35</v>
      </c>
      <c r="N13" s="656"/>
      <c r="O13" s="656"/>
      <c r="P13" s="665" t="s">
        <v>81</v>
      </c>
      <c r="Q13" s="666"/>
      <c r="R13" s="667"/>
      <c r="S13" s="656" t="s">
        <v>43</v>
      </c>
      <c r="T13" s="656"/>
      <c r="U13" s="657" t="s">
        <v>248</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82</v>
      </c>
      <c r="F16" s="672"/>
      <c r="G16" s="673"/>
      <c r="H16" s="673"/>
      <c r="I16" s="673"/>
      <c r="J16" s="673"/>
      <c r="K16" s="673"/>
      <c r="L16" s="674"/>
      <c r="M16" s="671" t="s">
        <v>5</v>
      </c>
      <c r="N16" s="671" t="s">
        <v>11</v>
      </c>
      <c r="O16" s="671"/>
      <c r="P16" s="9" t="s">
        <v>82</v>
      </c>
      <c r="Q16" s="675"/>
      <c r="R16" s="676"/>
      <c r="S16" s="676"/>
      <c r="T16" s="676"/>
      <c r="U16" s="676"/>
      <c r="V16" s="676"/>
      <c r="W16" s="677"/>
    </row>
    <row r="17" spans="2:24" s="5" customFormat="1" ht="25.5" customHeight="1" x14ac:dyDescent="0.15">
      <c r="B17" s="671"/>
      <c r="C17" s="671" t="s">
        <v>18</v>
      </c>
      <c r="D17" s="671"/>
      <c r="E17" s="8">
        <v>5</v>
      </c>
      <c r="F17" s="675"/>
      <c r="G17" s="676"/>
      <c r="H17" s="676"/>
      <c r="I17" s="676"/>
      <c r="J17" s="676"/>
      <c r="K17" s="676"/>
      <c r="L17" s="677"/>
      <c r="M17" s="671"/>
      <c r="N17" s="671" t="s">
        <v>18</v>
      </c>
      <c r="O17" s="671"/>
      <c r="P17" s="8">
        <v>6</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249</v>
      </c>
      <c r="K24" s="666"/>
      <c r="L24" s="667"/>
      <c r="M24" s="656" t="s">
        <v>35</v>
      </c>
      <c r="N24" s="656"/>
      <c r="O24" s="656"/>
      <c r="P24" s="665" t="s">
        <v>81</v>
      </c>
      <c r="Q24" s="666"/>
      <c r="R24" s="667"/>
      <c r="S24" s="656" t="s">
        <v>43</v>
      </c>
      <c r="T24" s="656"/>
      <c r="U24" s="657" t="s">
        <v>250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EB35D4B5-E908-4CD6-8604-6B998ED10E72}">
      <formula1>INDIRECT(E7)</formula1>
    </dataValidation>
    <dataValidation type="list" allowBlank="1" showInputMessage="1" showErrorMessage="1" sqref="E7 E18 P7 P18 E9:E12 E20:E23 P9:P12 P20:P23" xr:uid="{77304681-5593-484F-8780-A0879B245B4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A20C-9B73-4AED-A914-FF87EABA5BA0}">
  <sheetPr codeName="Sheet3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82</v>
      </c>
      <c r="F5" s="672"/>
      <c r="G5" s="673"/>
      <c r="H5" s="673"/>
      <c r="I5" s="673"/>
      <c r="J5" s="673"/>
      <c r="K5" s="673"/>
      <c r="L5" s="674"/>
      <c r="M5" s="668" t="s">
        <v>5</v>
      </c>
      <c r="N5" s="681" t="s">
        <v>11</v>
      </c>
      <c r="O5" s="682"/>
      <c r="P5" s="9" t="s">
        <v>82</v>
      </c>
      <c r="Q5" s="675"/>
      <c r="R5" s="676"/>
      <c r="S5" s="676"/>
      <c r="T5" s="676"/>
      <c r="U5" s="676"/>
      <c r="V5" s="676"/>
      <c r="W5" s="677"/>
    </row>
    <row r="6" spans="2:23" s="5" customFormat="1" ht="25.5" customHeight="1" x14ac:dyDescent="0.15">
      <c r="B6" s="670"/>
      <c r="C6" s="681" t="s">
        <v>18</v>
      </c>
      <c r="D6" s="682"/>
      <c r="E6" s="8">
        <v>7</v>
      </c>
      <c r="F6" s="675"/>
      <c r="G6" s="676"/>
      <c r="H6" s="676"/>
      <c r="I6" s="676"/>
      <c r="J6" s="676"/>
      <c r="K6" s="676"/>
      <c r="L6" s="677"/>
      <c r="M6" s="670"/>
      <c r="N6" s="681" t="s">
        <v>18</v>
      </c>
      <c r="O6" s="682"/>
      <c r="P6" s="8">
        <v>8</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93</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94</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777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251</v>
      </c>
      <c r="K13" s="657"/>
      <c r="L13" s="657"/>
      <c r="M13" s="656" t="s">
        <v>35</v>
      </c>
      <c r="N13" s="656"/>
      <c r="O13" s="656"/>
      <c r="P13" s="665" t="s">
        <v>70</v>
      </c>
      <c r="Q13" s="666"/>
      <c r="R13" s="667"/>
      <c r="S13" s="656" t="s">
        <v>43</v>
      </c>
      <c r="T13" s="656"/>
      <c r="U13" s="657" t="s">
        <v>125</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160</v>
      </c>
      <c r="F15" s="651"/>
      <c r="G15" s="651"/>
      <c r="H15" s="651"/>
      <c r="I15" s="651"/>
      <c r="J15" s="651"/>
      <c r="K15" s="651"/>
      <c r="L15" s="652"/>
      <c r="M15" s="649" t="s">
        <v>36</v>
      </c>
      <c r="N15" s="649"/>
      <c r="O15" s="649"/>
      <c r="P15" s="650" t="s">
        <v>342</v>
      </c>
      <c r="Q15" s="651"/>
      <c r="R15" s="651"/>
      <c r="S15" s="651"/>
      <c r="T15" s="651"/>
      <c r="U15" s="651"/>
      <c r="V15" s="651"/>
      <c r="W15" s="652"/>
    </row>
    <row r="16" spans="2:23" s="5" customFormat="1" ht="25.5" customHeight="1" x14ac:dyDescent="0.15">
      <c r="B16" s="671" t="s">
        <v>5</v>
      </c>
      <c r="C16" s="671" t="s">
        <v>11</v>
      </c>
      <c r="D16" s="671"/>
      <c r="E16" s="9" t="s">
        <v>82</v>
      </c>
      <c r="F16" s="672"/>
      <c r="G16" s="673"/>
      <c r="H16" s="673"/>
      <c r="I16" s="673"/>
      <c r="J16" s="673"/>
      <c r="K16" s="673"/>
      <c r="L16" s="674"/>
      <c r="M16" s="671" t="s">
        <v>5</v>
      </c>
      <c r="N16" s="671" t="s">
        <v>11</v>
      </c>
      <c r="O16" s="671"/>
      <c r="P16" s="9" t="s">
        <v>75</v>
      </c>
      <c r="Q16" s="675"/>
      <c r="R16" s="676"/>
      <c r="S16" s="676"/>
      <c r="T16" s="676"/>
      <c r="U16" s="676"/>
      <c r="V16" s="676"/>
      <c r="W16" s="677"/>
    </row>
    <row r="17" spans="2:24" s="5" customFormat="1" ht="25.5" customHeight="1" x14ac:dyDescent="0.15">
      <c r="B17" s="671"/>
      <c r="C17" s="671" t="s">
        <v>18</v>
      </c>
      <c r="D17" s="671"/>
      <c r="E17" s="8">
        <v>9</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93</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94</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777</v>
      </c>
      <c r="F20" s="675"/>
      <c r="G20" s="676"/>
      <c r="H20" s="676"/>
      <c r="I20" s="676"/>
      <c r="J20" s="676"/>
      <c r="K20" s="676"/>
      <c r="L20" s="677"/>
      <c r="M20" s="649" t="s">
        <v>4</v>
      </c>
      <c r="N20" s="649"/>
      <c r="O20" s="649"/>
      <c r="P20" s="12" t="s">
        <v>47</v>
      </c>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t="s">
        <v>54</v>
      </c>
      <c r="Q23" s="675"/>
      <c r="R23" s="676"/>
      <c r="S23" s="676"/>
      <c r="T23" s="676"/>
      <c r="U23" s="676"/>
      <c r="V23" s="676"/>
      <c r="W23" s="677"/>
    </row>
    <row r="24" spans="2:24" s="5" customFormat="1" ht="25.5" customHeight="1" x14ac:dyDescent="0.15">
      <c r="B24" s="656" t="s">
        <v>35</v>
      </c>
      <c r="C24" s="656"/>
      <c r="D24" s="656"/>
      <c r="E24" s="665" t="s">
        <v>206</v>
      </c>
      <c r="F24" s="666"/>
      <c r="G24" s="667"/>
      <c r="H24" s="656" t="s">
        <v>43</v>
      </c>
      <c r="I24" s="656"/>
      <c r="J24" s="665" t="s">
        <v>177</v>
      </c>
      <c r="K24" s="666"/>
      <c r="L24" s="667"/>
      <c r="M24" s="656" t="s">
        <v>35</v>
      </c>
      <c r="N24" s="656"/>
      <c r="O24" s="656"/>
      <c r="P24" s="665" t="s">
        <v>252</v>
      </c>
      <c r="Q24" s="666"/>
      <c r="R24" s="667"/>
      <c r="S24" s="656" t="s">
        <v>43</v>
      </c>
      <c r="T24" s="656"/>
      <c r="U24" s="657" t="s">
        <v>253</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342</v>
      </c>
      <c r="F26" s="651"/>
      <c r="G26" s="651"/>
      <c r="H26" s="651"/>
      <c r="I26" s="651"/>
      <c r="J26" s="651"/>
      <c r="K26" s="651"/>
      <c r="L26" s="652"/>
      <c r="M26" s="649" t="s">
        <v>36</v>
      </c>
      <c r="N26" s="649"/>
      <c r="O26" s="649"/>
      <c r="P26" s="650" t="s">
        <v>254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5BD9DABC-119C-47B9-84F0-F4F46C57574D}">
      <formula1>INDIRECT(E7)</formula1>
    </dataValidation>
    <dataValidation type="list" allowBlank="1" showInputMessage="1" showErrorMessage="1" sqref="E7 E18 P7 P18 E9:E12 E20:E23 P9:P12 P20:P23" xr:uid="{5DB41E70-9BEA-4269-B475-196A78D581D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432B-1682-4CA8-8BB7-77FAC6A73049}">
  <sheetPr codeName="Sheet33"/>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75</v>
      </c>
      <c r="F5" s="672"/>
      <c r="G5" s="673"/>
      <c r="H5" s="673"/>
      <c r="I5" s="673"/>
      <c r="J5" s="673"/>
      <c r="K5" s="673"/>
      <c r="L5" s="674"/>
      <c r="M5" s="668" t="s">
        <v>5</v>
      </c>
      <c r="N5" s="681" t="s">
        <v>11</v>
      </c>
      <c r="O5" s="682"/>
      <c r="P5" s="9" t="s">
        <v>111</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72</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47</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53</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255</v>
      </c>
      <c r="F13" s="666"/>
      <c r="G13" s="667"/>
      <c r="H13" s="656" t="s">
        <v>43</v>
      </c>
      <c r="I13" s="656"/>
      <c r="J13" s="657" t="s">
        <v>256</v>
      </c>
      <c r="K13" s="657"/>
      <c r="L13" s="657"/>
      <c r="M13" s="656" t="s">
        <v>35</v>
      </c>
      <c r="N13" s="656"/>
      <c r="O13" s="656"/>
      <c r="P13" s="665" t="s">
        <v>81</v>
      </c>
      <c r="Q13" s="666"/>
      <c r="R13" s="667"/>
      <c r="S13" s="656" t="s">
        <v>43</v>
      </c>
      <c r="T13" s="656"/>
      <c r="U13" s="657" t="s">
        <v>258</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257</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111</v>
      </c>
      <c r="F16" s="672"/>
      <c r="G16" s="673"/>
      <c r="H16" s="673"/>
      <c r="I16" s="673"/>
      <c r="J16" s="673"/>
      <c r="K16" s="673"/>
      <c r="L16" s="674"/>
      <c r="M16" s="671" t="s">
        <v>5</v>
      </c>
      <c r="N16" s="671" t="s">
        <v>11</v>
      </c>
      <c r="O16" s="671"/>
      <c r="P16" s="9" t="s">
        <v>111</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56</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259</v>
      </c>
      <c r="K24" s="666"/>
      <c r="L24" s="667"/>
      <c r="M24" s="656" t="s">
        <v>35</v>
      </c>
      <c r="N24" s="656"/>
      <c r="O24" s="656"/>
      <c r="P24" s="665" t="s">
        <v>81</v>
      </c>
      <c r="Q24" s="666"/>
      <c r="R24" s="667"/>
      <c r="S24" s="656" t="s">
        <v>43</v>
      </c>
      <c r="T24" s="656"/>
      <c r="U24" s="657" t="s">
        <v>260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151</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3F47E014-D574-4C41-96EE-9BE4EC1F4214}">
      <formula1>INDIRECT(E7)</formula1>
    </dataValidation>
    <dataValidation type="list" allowBlank="1" showInputMessage="1" showErrorMessage="1" sqref="E7 E18 P7 P18 E9:E12 E20:E23 P9:P12 P20:P23" xr:uid="{F02A45B7-081F-4931-956C-412337E75AB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3ABAD-A1B6-48A4-AA5A-AC4FFC670706}">
  <sheetPr codeName="Sheet3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111</v>
      </c>
      <c r="F5" s="672"/>
      <c r="G5" s="673"/>
      <c r="H5" s="673"/>
      <c r="I5" s="673"/>
      <c r="J5" s="673"/>
      <c r="K5" s="673"/>
      <c r="L5" s="674"/>
      <c r="M5" s="668" t="s">
        <v>5</v>
      </c>
      <c r="N5" s="681" t="s">
        <v>11</v>
      </c>
      <c r="O5" s="682"/>
      <c r="P5" s="9" t="s">
        <v>76</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47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54</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261</v>
      </c>
      <c r="K13" s="657"/>
      <c r="L13" s="657"/>
      <c r="M13" s="656" t="s">
        <v>35</v>
      </c>
      <c r="N13" s="656"/>
      <c r="O13" s="656"/>
      <c r="P13" s="665" t="s">
        <v>262</v>
      </c>
      <c r="Q13" s="666"/>
      <c r="R13" s="667"/>
      <c r="S13" s="656" t="s">
        <v>43</v>
      </c>
      <c r="T13" s="656"/>
      <c r="U13" s="657" t="s">
        <v>263</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160</v>
      </c>
      <c r="F15" s="651"/>
      <c r="G15" s="651"/>
      <c r="H15" s="651"/>
      <c r="I15" s="651"/>
      <c r="J15" s="651"/>
      <c r="K15" s="651"/>
      <c r="L15" s="652"/>
      <c r="M15" s="649" t="s">
        <v>36</v>
      </c>
      <c r="N15" s="649"/>
      <c r="O15" s="649"/>
      <c r="P15" s="650" t="s">
        <v>147</v>
      </c>
      <c r="Q15" s="651"/>
      <c r="R15" s="651"/>
      <c r="S15" s="651"/>
      <c r="T15" s="651"/>
      <c r="U15" s="651"/>
      <c r="V15" s="651"/>
      <c r="W15" s="652"/>
    </row>
    <row r="16" spans="2:23" s="5" customFormat="1" ht="25.5" customHeight="1" x14ac:dyDescent="0.15">
      <c r="B16" s="671" t="s">
        <v>5</v>
      </c>
      <c r="C16" s="671" t="s">
        <v>11</v>
      </c>
      <c r="D16" s="671"/>
      <c r="E16" s="9" t="s">
        <v>76</v>
      </c>
      <c r="F16" s="672"/>
      <c r="G16" s="673"/>
      <c r="H16" s="673"/>
      <c r="I16" s="673"/>
      <c r="J16" s="673"/>
      <c r="K16" s="673"/>
      <c r="L16" s="674"/>
      <c r="M16" s="671" t="s">
        <v>5</v>
      </c>
      <c r="N16" s="671" t="s">
        <v>11</v>
      </c>
      <c r="O16" s="671"/>
      <c r="P16" s="9" t="s">
        <v>76</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264</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78CDBD55-8D83-405C-B3CF-716122836269}">
      <formula1>INDIRECT(E7)</formula1>
    </dataValidation>
    <dataValidation type="list" allowBlank="1" showInputMessage="1" showErrorMessage="1" sqref="E7 E18 P7 P18 E9:E12 E20:E23 P9:P12 P20:P23" xr:uid="{9962E3B3-C126-4998-883E-61D1E17AA69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DFA94-43B5-44D7-9E8F-0018AA8A9CCE}">
  <sheetPr codeName="Sheet3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76</v>
      </c>
      <c r="F5" s="672"/>
      <c r="G5" s="673"/>
      <c r="H5" s="673"/>
      <c r="I5" s="673"/>
      <c r="J5" s="673"/>
      <c r="K5" s="673"/>
      <c r="L5" s="674"/>
      <c r="M5" s="668" t="s">
        <v>5</v>
      </c>
      <c r="N5" s="681" t="s">
        <v>11</v>
      </c>
      <c r="O5" s="682"/>
      <c r="P5" s="9" t="s">
        <v>76</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265</v>
      </c>
      <c r="K13" s="657"/>
      <c r="L13" s="657"/>
      <c r="M13" s="656" t="s">
        <v>35</v>
      </c>
      <c r="N13" s="656"/>
      <c r="O13" s="656"/>
      <c r="P13" s="665" t="s">
        <v>81</v>
      </c>
      <c r="Q13" s="666"/>
      <c r="R13" s="667"/>
      <c r="S13" s="656" t="s">
        <v>43</v>
      </c>
      <c r="T13" s="656"/>
      <c r="U13" s="657" t="s">
        <v>140</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233</v>
      </c>
      <c r="Q15" s="651"/>
      <c r="R15" s="651"/>
      <c r="S15" s="651"/>
      <c r="T15" s="651"/>
      <c r="U15" s="651"/>
      <c r="V15" s="651"/>
      <c r="W15" s="652"/>
    </row>
    <row r="16" spans="2:23" s="5" customFormat="1" ht="25.5" customHeight="1" x14ac:dyDescent="0.15">
      <c r="B16" s="671" t="s">
        <v>5</v>
      </c>
      <c r="C16" s="671" t="s">
        <v>11</v>
      </c>
      <c r="D16" s="671"/>
      <c r="E16" s="9" t="s">
        <v>76</v>
      </c>
      <c r="F16" s="672"/>
      <c r="G16" s="673"/>
      <c r="H16" s="673"/>
      <c r="I16" s="673"/>
      <c r="J16" s="673"/>
      <c r="K16" s="673"/>
      <c r="L16" s="674"/>
      <c r="M16" s="671" t="s">
        <v>5</v>
      </c>
      <c r="N16" s="671" t="s">
        <v>11</v>
      </c>
      <c r="O16" s="671"/>
      <c r="P16" s="9" t="s">
        <v>76</v>
      </c>
      <c r="Q16" s="675"/>
      <c r="R16" s="676"/>
      <c r="S16" s="676"/>
      <c r="T16" s="676"/>
      <c r="U16" s="676"/>
      <c r="V16" s="676"/>
      <c r="W16" s="677"/>
    </row>
    <row r="17" spans="2:24" s="5" customFormat="1" ht="25.5" customHeight="1" x14ac:dyDescent="0.15">
      <c r="B17" s="671"/>
      <c r="C17" s="671" t="s">
        <v>18</v>
      </c>
      <c r="D17" s="671"/>
      <c r="E17" s="8">
        <v>6</v>
      </c>
      <c r="F17" s="675"/>
      <c r="G17" s="676"/>
      <c r="H17" s="676"/>
      <c r="I17" s="676"/>
      <c r="J17" s="676"/>
      <c r="K17" s="676"/>
      <c r="L17" s="677"/>
      <c r="M17" s="671"/>
      <c r="N17" s="671" t="s">
        <v>18</v>
      </c>
      <c r="O17" s="671"/>
      <c r="P17" s="8">
        <v>7</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185</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266</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DC022C70-5370-4DA9-AF94-2A86272B13CF}">
      <formula1>INDIRECT(E7)</formula1>
    </dataValidation>
    <dataValidation type="list" allowBlank="1" showInputMessage="1" showErrorMessage="1" sqref="E7 E18 P7 P18 E9:E12 E20:E23 P9:P12 P20:P23" xr:uid="{553734AE-0CBF-4083-8AF7-F907EE5DAD7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3CBCB-753D-4695-B8D5-B51057D3C43F}">
  <sheetPr codeName="Sheet3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76</v>
      </c>
      <c r="F5" s="672"/>
      <c r="G5" s="673"/>
      <c r="H5" s="673"/>
      <c r="I5" s="673"/>
      <c r="J5" s="673"/>
      <c r="K5" s="673"/>
      <c r="L5" s="674"/>
      <c r="M5" s="668" t="s">
        <v>5</v>
      </c>
      <c r="N5" s="681" t="s">
        <v>11</v>
      </c>
      <c r="O5" s="682"/>
      <c r="P5" s="9" t="s">
        <v>112</v>
      </c>
      <c r="Q5" s="675"/>
      <c r="R5" s="676"/>
      <c r="S5" s="676"/>
      <c r="T5" s="676"/>
      <c r="U5" s="676"/>
      <c r="V5" s="676"/>
      <c r="W5" s="677"/>
    </row>
    <row r="6" spans="2:23" s="5" customFormat="1" ht="25.5" customHeight="1" x14ac:dyDescent="0.15">
      <c r="B6" s="670"/>
      <c r="C6" s="681" t="s">
        <v>18</v>
      </c>
      <c r="D6" s="682"/>
      <c r="E6" s="8">
        <v>8</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85</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54</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267</v>
      </c>
      <c r="F13" s="666"/>
      <c r="G13" s="667"/>
      <c r="H13" s="656" t="s">
        <v>43</v>
      </c>
      <c r="I13" s="656"/>
      <c r="J13" s="657" t="s">
        <v>268</v>
      </c>
      <c r="K13" s="657"/>
      <c r="L13" s="657"/>
      <c r="M13" s="656" t="s">
        <v>35</v>
      </c>
      <c r="N13" s="656"/>
      <c r="O13" s="656"/>
      <c r="P13" s="665" t="s">
        <v>81</v>
      </c>
      <c r="Q13" s="666"/>
      <c r="R13" s="667"/>
      <c r="S13" s="656" t="s">
        <v>43</v>
      </c>
      <c r="T13" s="656"/>
      <c r="U13" s="657" t="s">
        <v>270</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269</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112</v>
      </c>
      <c r="F16" s="672"/>
      <c r="G16" s="673"/>
      <c r="H16" s="673"/>
      <c r="I16" s="673"/>
      <c r="J16" s="673"/>
      <c r="K16" s="673"/>
      <c r="L16" s="674"/>
      <c r="M16" s="671" t="s">
        <v>5</v>
      </c>
      <c r="N16" s="671" t="s">
        <v>11</v>
      </c>
      <c r="O16" s="671"/>
      <c r="P16" s="9" t="s">
        <v>112</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271</v>
      </c>
      <c r="K24" s="666"/>
      <c r="L24" s="667"/>
      <c r="M24" s="656" t="s">
        <v>35</v>
      </c>
      <c r="N24" s="656"/>
      <c r="O24" s="656"/>
      <c r="P24" s="665" t="s">
        <v>81</v>
      </c>
      <c r="Q24" s="666"/>
      <c r="R24" s="667"/>
      <c r="S24" s="656" t="s">
        <v>43</v>
      </c>
      <c r="T24" s="656"/>
      <c r="U24" s="657" t="s">
        <v>272</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E7B477C8-D10A-4B67-8406-170A1F7B4A7E}">
      <formula1>INDIRECT(E7)</formula1>
    </dataValidation>
    <dataValidation type="list" allowBlank="1" showInputMessage="1" showErrorMessage="1" sqref="E7 E18 P7 P18 E9:E12 E20:E23 P9:P12 P20:P23" xr:uid="{7E4C9CCC-6D4B-451D-86C7-B55A3A4EC5B1}">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1E98-D26B-4912-BB5A-E3E44FEF7AD5}">
  <sheetPr codeName="Sheet37"/>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112</v>
      </c>
      <c r="F5" s="672"/>
      <c r="G5" s="673"/>
      <c r="H5" s="673"/>
      <c r="I5" s="673"/>
      <c r="J5" s="673"/>
      <c r="K5" s="673"/>
      <c r="L5" s="674"/>
      <c r="M5" s="668" t="s">
        <v>5</v>
      </c>
      <c r="N5" s="681" t="s">
        <v>11</v>
      </c>
      <c r="O5" s="682"/>
      <c r="P5" s="9" t="s">
        <v>112</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83</v>
      </c>
      <c r="F8" s="675"/>
      <c r="G8" s="676"/>
      <c r="H8" s="676"/>
      <c r="I8" s="676"/>
      <c r="J8" s="676"/>
      <c r="K8" s="676"/>
      <c r="L8" s="677"/>
      <c r="M8" s="669"/>
      <c r="N8" s="681" t="s">
        <v>8</v>
      </c>
      <c r="O8" s="682"/>
      <c r="P8" s="9" t="s">
        <v>85</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273</v>
      </c>
      <c r="K13" s="657"/>
      <c r="L13" s="657"/>
      <c r="M13" s="656" t="s">
        <v>35</v>
      </c>
      <c r="N13" s="656"/>
      <c r="O13" s="656"/>
      <c r="P13" s="665" t="s">
        <v>81</v>
      </c>
      <c r="Q13" s="666"/>
      <c r="R13" s="667"/>
      <c r="S13" s="656" t="s">
        <v>43</v>
      </c>
      <c r="T13" s="656"/>
      <c r="U13" s="657" t="s">
        <v>274</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246</v>
      </c>
      <c r="F15" s="651"/>
      <c r="G15" s="651"/>
      <c r="H15" s="651"/>
      <c r="I15" s="651"/>
      <c r="J15" s="651"/>
      <c r="K15" s="651"/>
      <c r="L15" s="652"/>
      <c r="M15" s="649" t="s">
        <v>36</v>
      </c>
      <c r="N15" s="649"/>
      <c r="O15" s="649"/>
      <c r="P15" s="650" t="s">
        <v>176</v>
      </c>
      <c r="Q15" s="651"/>
      <c r="R15" s="651"/>
      <c r="S15" s="651"/>
      <c r="T15" s="651"/>
      <c r="U15" s="651"/>
      <c r="V15" s="651"/>
      <c r="W15" s="652"/>
    </row>
    <row r="16" spans="2:23" s="5" customFormat="1" ht="25.5" customHeight="1" x14ac:dyDescent="0.15">
      <c r="B16" s="671" t="s">
        <v>5</v>
      </c>
      <c r="C16" s="671" t="s">
        <v>11</v>
      </c>
      <c r="D16" s="671"/>
      <c r="E16" s="9" t="s">
        <v>112</v>
      </c>
      <c r="F16" s="672"/>
      <c r="G16" s="673"/>
      <c r="H16" s="673"/>
      <c r="I16" s="673"/>
      <c r="J16" s="673"/>
      <c r="K16" s="673"/>
      <c r="L16" s="674"/>
      <c r="M16" s="671" t="s">
        <v>5</v>
      </c>
      <c r="N16" s="671" t="s">
        <v>11</v>
      </c>
      <c r="O16" s="671"/>
      <c r="P16" s="9" t="s">
        <v>275</v>
      </c>
      <c r="Q16" s="675"/>
      <c r="R16" s="676"/>
      <c r="S16" s="676"/>
      <c r="T16" s="676"/>
      <c r="U16" s="676"/>
      <c r="V16" s="676"/>
      <c r="W16" s="677"/>
    </row>
    <row r="17" spans="2:24" s="5" customFormat="1" ht="25.5" customHeight="1" x14ac:dyDescent="0.15">
      <c r="B17" s="671"/>
      <c r="C17" s="671" t="s">
        <v>18</v>
      </c>
      <c r="D17" s="671"/>
      <c r="E17" s="8">
        <v>6</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48</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53</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96</v>
      </c>
      <c r="F24" s="666"/>
      <c r="G24" s="667"/>
      <c r="H24" s="656" t="s">
        <v>43</v>
      </c>
      <c r="I24" s="656"/>
      <c r="J24" s="665" t="s">
        <v>344</v>
      </c>
      <c r="K24" s="666"/>
      <c r="L24" s="667"/>
      <c r="M24" s="656" t="s">
        <v>35</v>
      </c>
      <c r="N24" s="656"/>
      <c r="O24" s="656"/>
      <c r="P24" s="665" t="s">
        <v>81</v>
      </c>
      <c r="Q24" s="666"/>
      <c r="R24" s="667"/>
      <c r="S24" s="656" t="s">
        <v>43</v>
      </c>
      <c r="T24" s="656"/>
      <c r="U24" s="657" t="s">
        <v>276</v>
      </c>
      <c r="V24" s="657"/>
      <c r="W24" s="657"/>
    </row>
    <row r="25" spans="2:24" s="5" customFormat="1" ht="25.5" customHeight="1" x14ac:dyDescent="0.15">
      <c r="B25" s="384" t="s">
        <v>15</v>
      </c>
      <c r="C25" s="384"/>
      <c r="D25" s="384"/>
      <c r="E25" s="658" t="s">
        <v>65</v>
      </c>
      <c r="F25" s="658"/>
      <c r="G25" s="658"/>
      <c r="H25" s="440" t="s">
        <v>0</v>
      </c>
      <c r="I25" s="441"/>
      <c r="J25" s="659" t="s">
        <v>65</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141</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036B9B3-36E5-46A5-B87A-15DE2486AF62}">
      <formula1>INDIRECT(E7)</formula1>
    </dataValidation>
    <dataValidation type="list" allowBlank="1" showInputMessage="1" showErrorMessage="1" sqref="E7 E18 P7 P18 E9:E12 E20:E23 P9:P12 P20:P23" xr:uid="{72BF6484-6873-44B0-BC64-7EBF1934DE9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6F2CC-B9BC-4304-9673-5AAA05681230}">
  <sheetPr codeName="Sheet3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275</v>
      </c>
      <c r="F5" s="672"/>
      <c r="G5" s="673"/>
      <c r="H5" s="673"/>
      <c r="I5" s="673"/>
      <c r="J5" s="673"/>
      <c r="K5" s="673"/>
      <c r="L5" s="674"/>
      <c r="M5" s="668" t="s">
        <v>5</v>
      </c>
      <c r="N5" s="681" t="s">
        <v>11</v>
      </c>
      <c r="O5" s="682"/>
      <c r="P5" s="9" t="s">
        <v>277</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101</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206</v>
      </c>
      <c r="F13" s="666"/>
      <c r="G13" s="667"/>
      <c r="H13" s="656" t="s">
        <v>43</v>
      </c>
      <c r="I13" s="656"/>
      <c r="J13" s="657" t="s">
        <v>177</v>
      </c>
      <c r="K13" s="657"/>
      <c r="L13" s="657"/>
      <c r="M13" s="656" t="s">
        <v>35</v>
      </c>
      <c r="N13" s="656"/>
      <c r="O13" s="656"/>
      <c r="P13" s="665" t="s">
        <v>81</v>
      </c>
      <c r="Q13" s="666"/>
      <c r="R13" s="667"/>
      <c r="S13" s="656" t="s">
        <v>43</v>
      </c>
      <c r="T13" s="656"/>
      <c r="U13" s="657" t="s">
        <v>278</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198</v>
      </c>
      <c r="Q15" s="651"/>
      <c r="R15" s="651"/>
      <c r="S15" s="651"/>
      <c r="T15" s="651"/>
      <c r="U15" s="651"/>
      <c r="V15" s="651"/>
      <c r="W15" s="652"/>
    </row>
    <row r="16" spans="2:23" s="5" customFormat="1" ht="25.5" customHeight="1" x14ac:dyDescent="0.15">
      <c r="B16" s="671" t="s">
        <v>5</v>
      </c>
      <c r="C16" s="671" t="s">
        <v>11</v>
      </c>
      <c r="D16" s="671"/>
      <c r="E16" s="9" t="s">
        <v>277</v>
      </c>
      <c r="F16" s="672"/>
      <c r="G16" s="673"/>
      <c r="H16" s="673"/>
      <c r="I16" s="673"/>
      <c r="J16" s="673"/>
      <c r="K16" s="673"/>
      <c r="L16" s="674"/>
      <c r="M16" s="671" t="s">
        <v>5</v>
      </c>
      <c r="N16" s="671" t="s">
        <v>11</v>
      </c>
      <c r="O16" s="671"/>
      <c r="P16" s="9" t="s">
        <v>277</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279</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3485CF3-44E6-4013-A222-7761E657D317}">
      <formula1>INDIRECT(E7)</formula1>
    </dataValidation>
    <dataValidation type="list" allowBlank="1" showInputMessage="1" showErrorMessage="1" sqref="E7 E18 P7 P18 E9:E12 E20:E23 P9:P12 P20:P23" xr:uid="{52450DAA-50E2-49E0-9E24-736759DCE78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8EC5A-EB29-4086-B594-D7B0393367F1}">
  <sheetPr codeName="Sheet3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277</v>
      </c>
      <c r="F5" s="672"/>
      <c r="G5" s="673"/>
      <c r="H5" s="673"/>
      <c r="I5" s="673"/>
      <c r="J5" s="673"/>
      <c r="K5" s="673"/>
      <c r="L5" s="674"/>
      <c r="M5" s="668" t="s">
        <v>5</v>
      </c>
      <c r="N5" s="681" t="s">
        <v>11</v>
      </c>
      <c r="O5" s="682"/>
      <c r="P5" s="9" t="s">
        <v>277</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83</v>
      </c>
      <c r="F8" s="675"/>
      <c r="G8" s="676"/>
      <c r="H8" s="676"/>
      <c r="I8" s="676"/>
      <c r="J8" s="676"/>
      <c r="K8" s="676"/>
      <c r="L8" s="677"/>
      <c r="M8" s="669"/>
      <c r="N8" s="681" t="s">
        <v>8</v>
      </c>
      <c r="O8" s="682"/>
      <c r="P8" s="9" t="s">
        <v>85</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280</v>
      </c>
      <c r="K13" s="657"/>
      <c r="L13" s="657"/>
      <c r="M13" s="656" t="s">
        <v>35</v>
      </c>
      <c r="N13" s="656"/>
      <c r="O13" s="656"/>
      <c r="P13" s="665" t="s">
        <v>81</v>
      </c>
      <c r="Q13" s="666"/>
      <c r="R13" s="667"/>
      <c r="S13" s="656" t="s">
        <v>43</v>
      </c>
      <c r="T13" s="656"/>
      <c r="U13" s="657" t="s">
        <v>281</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246</v>
      </c>
      <c r="F15" s="651"/>
      <c r="G15" s="651"/>
      <c r="H15" s="651"/>
      <c r="I15" s="651"/>
      <c r="J15" s="651"/>
      <c r="K15" s="651"/>
      <c r="L15" s="652"/>
      <c r="M15" s="649" t="s">
        <v>36</v>
      </c>
      <c r="N15" s="649"/>
      <c r="O15" s="649"/>
      <c r="P15" s="650" t="s">
        <v>176</v>
      </c>
      <c r="Q15" s="651"/>
      <c r="R15" s="651"/>
      <c r="S15" s="651"/>
      <c r="T15" s="651"/>
      <c r="U15" s="651"/>
      <c r="V15" s="651"/>
      <c r="W15" s="652"/>
    </row>
    <row r="16" spans="2:23" s="5" customFormat="1" ht="25.5" customHeight="1" x14ac:dyDescent="0.15">
      <c r="B16" s="671" t="s">
        <v>5</v>
      </c>
      <c r="C16" s="671" t="s">
        <v>11</v>
      </c>
      <c r="D16" s="671"/>
      <c r="E16" s="9" t="s">
        <v>113</v>
      </c>
      <c r="F16" s="672"/>
      <c r="G16" s="673"/>
      <c r="H16" s="673"/>
      <c r="I16" s="673"/>
      <c r="J16" s="673"/>
      <c r="K16" s="673"/>
      <c r="L16" s="674"/>
      <c r="M16" s="671" t="s">
        <v>5</v>
      </c>
      <c r="N16" s="671" t="s">
        <v>11</v>
      </c>
      <c r="O16" s="671"/>
      <c r="P16" s="9" t="s">
        <v>113</v>
      </c>
      <c r="Q16" s="675"/>
      <c r="R16" s="676"/>
      <c r="S16" s="676"/>
      <c r="T16" s="676"/>
      <c r="U16" s="676"/>
      <c r="V16" s="676"/>
      <c r="W16" s="677"/>
    </row>
    <row r="17" spans="2:24" s="5" customFormat="1" ht="25.5" customHeight="1" x14ac:dyDescent="0.15">
      <c r="B17" s="671"/>
      <c r="C17" s="671" t="s">
        <v>18</v>
      </c>
      <c r="D17" s="671"/>
      <c r="E17" s="8">
        <v>1</v>
      </c>
      <c r="F17" s="675"/>
      <c r="G17" s="676"/>
      <c r="H17" s="676"/>
      <c r="I17" s="676"/>
      <c r="J17" s="676"/>
      <c r="K17" s="676"/>
      <c r="L17" s="677"/>
      <c r="M17" s="671"/>
      <c r="N17" s="671" t="s">
        <v>18</v>
      </c>
      <c r="O17" s="671"/>
      <c r="P17" s="8">
        <v>2</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282</v>
      </c>
      <c r="K24" s="666"/>
      <c r="L24" s="667"/>
      <c r="M24" s="656" t="s">
        <v>35</v>
      </c>
      <c r="N24" s="656"/>
      <c r="O24" s="656"/>
      <c r="P24" s="665" t="s">
        <v>81</v>
      </c>
      <c r="Q24" s="666"/>
      <c r="R24" s="667"/>
      <c r="S24" s="656" t="s">
        <v>43</v>
      </c>
      <c r="T24" s="656"/>
      <c r="U24" s="657" t="s">
        <v>251</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3C84907-1B38-4BE2-8CB8-107CD746C425}">
      <formula1>INDIRECT(E7)</formula1>
    </dataValidation>
    <dataValidation type="list" allowBlank="1" showInputMessage="1" showErrorMessage="1" sqref="E7 E18 P7 P18 E9:E12 E20:E23 P9:P12 P20:P23" xr:uid="{C0CC33ED-8335-48D4-9A1A-865E17F7632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E7F1-F4B8-47F3-8995-E4633581C55E}">
  <sheetPr codeName="Sheet40"/>
  <dimension ref="B1:X31"/>
  <sheetViews>
    <sheetView showGridLines="0" showZeros="0" view="pageBreakPreview" zoomScale="85" zoomScaleNormal="70" zoomScaleSheetLayoutView="85" workbookViewId="0">
      <selection activeCell="P5" sqref="P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113</v>
      </c>
      <c r="F5" s="672"/>
      <c r="G5" s="673"/>
      <c r="H5" s="673"/>
      <c r="I5" s="673"/>
      <c r="J5" s="673"/>
      <c r="K5" s="673"/>
      <c r="L5" s="674"/>
      <c r="M5" s="668" t="s">
        <v>5</v>
      </c>
      <c r="N5" s="681" t="s">
        <v>11</v>
      </c>
      <c r="O5" s="682"/>
      <c r="P5" s="9" t="s">
        <v>114</v>
      </c>
      <c r="Q5" s="675"/>
      <c r="R5" s="676"/>
      <c r="S5" s="676"/>
      <c r="T5" s="676"/>
      <c r="U5" s="676"/>
      <c r="V5" s="676"/>
      <c r="W5" s="677"/>
    </row>
    <row r="6" spans="2:23" s="5" customFormat="1" ht="25.5" customHeight="1" x14ac:dyDescent="0.15">
      <c r="B6" s="670"/>
      <c r="C6" s="681" t="s">
        <v>18</v>
      </c>
      <c r="D6" s="682"/>
      <c r="E6" s="8">
        <v>3</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53</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283</v>
      </c>
      <c r="F13" s="666"/>
      <c r="G13" s="667"/>
      <c r="H13" s="656" t="s">
        <v>43</v>
      </c>
      <c r="I13" s="656"/>
      <c r="J13" s="657" t="s">
        <v>284</v>
      </c>
      <c r="K13" s="657"/>
      <c r="L13" s="657"/>
      <c r="M13" s="656" t="s">
        <v>35</v>
      </c>
      <c r="N13" s="656"/>
      <c r="O13" s="656"/>
      <c r="P13" s="665" t="s">
        <v>81</v>
      </c>
      <c r="Q13" s="666"/>
      <c r="R13" s="667"/>
      <c r="S13" s="656" t="s">
        <v>43</v>
      </c>
      <c r="T13" s="656"/>
      <c r="U13" s="657" t="s">
        <v>286</v>
      </c>
      <c r="V13" s="657"/>
      <c r="W13" s="657"/>
    </row>
    <row r="14" spans="2:23" s="5" customFormat="1" ht="25.5" customHeight="1" x14ac:dyDescent="0.15">
      <c r="B14" s="384" t="s">
        <v>15</v>
      </c>
      <c r="C14" s="384"/>
      <c r="D14" s="384"/>
      <c r="E14" s="658" t="s">
        <v>88</v>
      </c>
      <c r="F14" s="658"/>
      <c r="G14" s="658"/>
      <c r="H14" s="440" t="s">
        <v>0</v>
      </c>
      <c r="I14" s="441"/>
      <c r="J14" s="659" t="s">
        <v>63</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285</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114</v>
      </c>
      <c r="F16" s="672"/>
      <c r="G16" s="673"/>
      <c r="H16" s="673"/>
      <c r="I16" s="673"/>
      <c r="J16" s="673"/>
      <c r="K16" s="673"/>
      <c r="L16" s="674"/>
      <c r="M16" s="671" t="s">
        <v>5</v>
      </c>
      <c r="N16" s="671" t="s">
        <v>11</v>
      </c>
      <c r="O16" s="671"/>
      <c r="P16" s="9" t="s">
        <v>114</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287</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EF0B6EE-1D9E-464B-B951-DAD950741E19}">
      <formula1>INDIRECT(E7)</formula1>
    </dataValidation>
    <dataValidation type="list" allowBlank="1" showInputMessage="1" showErrorMessage="1" sqref="E7 E18 P7 P18 E9:E12 E20:E23 P9:P12 P20:P23" xr:uid="{8AF5DF48-9862-4BBD-A269-9F37DDECE98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84826-A561-436A-B0E2-8D3C4955DCF4}">
  <sheetPr codeName="Sheet4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114</v>
      </c>
      <c r="F5" s="672"/>
      <c r="G5" s="673"/>
      <c r="H5" s="673"/>
      <c r="I5" s="673"/>
      <c r="J5" s="673"/>
      <c r="K5" s="673"/>
      <c r="L5" s="674"/>
      <c r="M5" s="668" t="s">
        <v>5</v>
      </c>
      <c r="N5" s="681" t="s">
        <v>11</v>
      </c>
      <c r="O5" s="682"/>
      <c r="P5" s="9" t="s">
        <v>114</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214</v>
      </c>
      <c r="K13" s="657"/>
      <c r="L13" s="657"/>
      <c r="M13" s="656" t="s">
        <v>35</v>
      </c>
      <c r="N13" s="656"/>
      <c r="O13" s="656"/>
      <c r="P13" s="665" t="s">
        <v>81</v>
      </c>
      <c r="Q13" s="666"/>
      <c r="R13" s="667"/>
      <c r="S13" s="656" t="s">
        <v>43</v>
      </c>
      <c r="T13" s="656"/>
      <c r="U13" s="657" t="s">
        <v>288</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160</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114</v>
      </c>
      <c r="F16" s="672"/>
      <c r="G16" s="673"/>
      <c r="H16" s="673"/>
      <c r="I16" s="673"/>
      <c r="J16" s="673"/>
      <c r="K16" s="673"/>
      <c r="L16" s="674"/>
      <c r="M16" s="671" t="s">
        <v>5</v>
      </c>
      <c r="N16" s="671" t="s">
        <v>11</v>
      </c>
      <c r="O16" s="671"/>
      <c r="P16" s="9" t="s">
        <v>114</v>
      </c>
      <c r="Q16" s="675"/>
      <c r="R16" s="676"/>
      <c r="S16" s="676"/>
      <c r="T16" s="676"/>
      <c r="U16" s="676"/>
      <c r="V16" s="676"/>
      <c r="W16" s="677"/>
    </row>
    <row r="17" spans="2:24" s="5" customFormat="1" ht="25.5" customHeight="1" x14ac:dyDescent="0.15">
      <c r="B17" s="671"/>
      <c r="C17" s="671" t="s">
        <v>18</v>
      </c>
      <c r="D17" s="671"/>
      <c r="E17" s="8">
        <v>6</v>
      </c>
      <c r="F17" s="675"/>
      <c r="G17" s="676"/>
      <c r="H17" s="676"/>
      <c r="I17" s="676"/>
      <c r="J17" s="676"/>
      <c r="K17" s="676"/>
      <c r="L17" s="677"/>
      <c r="M17" s="671"/>
      <c r="N17" s="671" t="s">
        <v>18</v>
      </c>
      <c r="O17" s="671"/>
      <c r="P17" s="8">
        <v>7</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289</v>
      </c>
      <c r="K24" s="666"/>
      <c r="L24" s="667"/>
      <c r="M24" s="656" t="s">
        <v>35</v>
      </c>
      <c r="N24" s="656"/>
      <c r="O24" s="656"/>
      <c r="P24" s="665" t="s">
        <v>81</v>
      </c>
      <c r="Q24" s="666"/>
      <c r="R24" s="667"/>
      <c r="S24" s="656" t="s">
        <v>43</v>
      </c>
      <c r="T24" s="656"/>
      <c r="U24" s="657" t="s">
        <v>290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151</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46C9FCD-39DC-449B-A5A7-5F9C2B04C9DE}">
      <formula1>INDIRECT(E7)</formula1>
    </dataValidation>
    <dataValidation type="list" allowBlank="1" showInputMessage="1" showErrorMessage="1" sqref="E7 E18 P7 P18 E9:E12 E20:E23 P9:P12 P20:P23" xr:uid="{A9EE04B3-4D29-46F2-8791-8B95DDAB1F5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1198-939F-4F09-AB94-99316D66DC03}">
  <sheetPr codeName="Sheet4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114</v>
      </c>
      <c r="F5" s="672"/>
      <c r="G5" s="673"/>
      <c r="H5" s="673"/>
      <c r="I5" s="673"/>
      <c r="J5" s="673"/>
      <c r="K5" s="673"/>
      <c r="L5" s="674"/>
      <c r="M5" s="668" t="s">
        <v>5</v>
      </c>
      <c r="N5" s="681" t="s">
        <v>11</v>
      </c>
      <c r="O5" s="682"/>
      <c r="P5" s="9" t="s">
        <v>114</v>
      </c>
      <c r="Q5" s="675"/>
      <c r="R5" s="676"/>
      <c r="S5" s="676"/>
      <c r="T5" s="676"/>
      <c r="U5" s="676"/>
      <c r="V5" s="676"/>
      <c r="W5" s="677"/>
    </row>
    <row r="6" spans="2:23" s="5" customFormat="1" ht="25.5" customHeight="1" x14ac:dyDescent="0.15">
      <c r="B6" s="670"/>
      <c r="C6" s="681" t="s">
        <v>18</v>
      </c>
      <c r="D6" s="682"/>
      <c r="E6" s="8">
        <v>8</v>
      </c>
      <c r="F6" s="675"/>
      <c r="G6" s="676"/>
      <c r="H6" s="676"/>
      <c r="I6" s="676"/>
      <c r="J6" s="676"/>
      <c r="K6" s="676"/>
      <c r="L6" s="677"/>
      <c r="M6" s="670"/>
      <c r="N6" s="681" t="s">
        <v>18</v>
      </c>
      <c r="O6" s="682"/>
      <c r="P6" s="8">
        <v>9</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93</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94</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777</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c r="Q12" s="675"/>
      <c r="R12" s="676"/>
      <c r="S12" s="676"/>
      <c r="T12" s="676"/>
      <c r="U12" s="676"/>
      <c r="V12" s="676"/>
      <c r="W12" s="677"/>
    </row>
    <row r="13" spans="2:23" s="5" customFormat="1" ht="25.5" customHeight="1" x14ac:dyDescent="0.15">
      <c r="B13" s="656" t="s">
        <v>35</v>
      </c>
      <c r="C13" s="656"/>
      <c r="D13" s="656"/>
      <c r="E13" s="665" t="s">
        <v>70</v>
      </c>
      <c r="F13" s="666"/>
      <c r="G13" s="667"/>
      <c r="H13" s="656" t="s">
        <v>43</v>
      </c>
      <c r="I13" s="656"/>
      <c r="J13" s="657" t="s">
        <v>125</v>
      </c>
      <c r="K13" s="657"/>
      <c r="L13" s="657"/>
      <c r="M13" s="656" t="s">
        <v>35</v>
      </c>
      <c r="N13" s="656"/>
      <c r="O13" s="656"/>
      <c r="P13" s="665" t="s">
        <v>71</v>
      </c>
      <c r="Q13" s="666"/>
      <c r="R13" s="667"/>
      <c r="S13" s="656" t="s">
        <v>43</v>
      </c>
      <c r="T13" s="656"/>
      <c r="U13" s="657" t="s">
        <v>124</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342</v>
      </c>
      <c r="Q15" s="651"/>
      <c r="R15" s="651"/>
      <c r="S15" s="651"/>
      <c r="T15" s="651"/>
      <c r="U15" s="651"/>
      <c r="V15" s="651"/>
      <c r="W15" s="652"/>
    </row>
    <row r="16" spans="2:23" s="5" customFormat="1" ht="25.5" customHeight="1" x14ac:dyDescent="0.15">
      <c r="B16" s="671" t="s">
        <v>5</v>
      </c>
      <c r="C16" s="671" t="s">
        <v>11</v>
      </c>
      <c r="D16" s="671"/>
      <c r="E16" s="9" t="s">
        <v>114</v>
      </c>
      <c r="F16" s="672"/>
      <c r="G16" s="673"/>
      <c r="H16" s="673"/>
      <c r="I16" s="673"/>
      <c r="J16" s="673"/>
      <c r="K16" s="673"/>
      <c r="L16" s="674"/>
      <c r="M16" s="671" t="s">
        <v>5</v>
      </c>
      <c r="N16" s="671" t="s">
        <v>11</v>
      </c>
      <c r="O16" s="671"/>
      <c r="P16" s="9" t="s">
        <v>114</v>
      </c>
      <c r="Q16" s="675"/>
      <c r="R16" s="676"/>
      <c r="S16" s="676"/>
      <c r="T16" s="676"/>
      <c r="U16" s="676"/>
      <c r="V16" s="676"/>
      <c r="W16" s="677"/>
    </row>
    <row r="17" spans="2:24" s="5" customFormat="1" ht="25.5" customHeight="1" x14ac:dyDescent="0.15">
      <c r="B17" s="671"/>
      <c r="C17" s="671" t="s">
        <v>18</v>
      </c>
      <c r="D17" s="671"/>
      <c r="E17" s="8">
        <v>10</v>
      </c>
      <c r="F17" s="675"/>
      <c r="G17" s="676"/>
      <c r="H17" s="676"/>
      <c r="I17" s="676"/>
      <c r="J17" s="676"/>
      <c r="K17" s="676"/>
      <c r="L17" s="677"/>
      <c r="M17" s="671"/>
      <c r="N17" s="671" t="s">
        <v>18</v>
      </c>
      <c r="O17" s="671"/>
      <c r="P17" s="8">
        <v>11</v>
      </c>
      <c r="Q17" s="675"/>
      <c r="R17" s="676"/>
      <c r="S17" s="676"/>
      <c r="T17" s="676"/>
      <c r="U17" s="676"/>
      <c r="V17" s="676"/>
      <c r="W17" s="677"/>
    </row>
    <row r="18" spans="2:24" s="5" customFormat="1" ht="25.5" customHeight="1" x14ac:dyDescent="0.15">
      <c r="B18" s="671" t="s">
        <v>3</v>
      </c>
      <c r="C18" s="671" t="s">
        <v>9</v>
      </c>
      <c r="D18" s="671"/>
      <c r="E18" s="13" t="s">
        <v>93</v>
      </c>
      <c r="F18" s="675"/>
      <c r="G18" s="676"/>
      <c r="H18" s="676"/>
      <c r="I18" s="676"/>
      <c r="J18" s="676"/>
      <c r="K18" s="676"/>
      <c r="L18" s="677"/>
      <c r="M18" s="671" t="s">
        <v>3</v>
      </c>
      <c r="N18" s="671" t="s">
        <v>9</v>
      </c>
      <c r="O18" s="671"/>
      <c r="P18" s="13" t="s">
        <v>93</v>
      </c>
      <c r="Q18" s="675"/>
      <c r="R18" s="676"/>
      <c r="S18" s="676"/>
      <c r="T18" s="676"/>
      <c r="U18" s="676"/>
      <c r="V18" s="676"/>
      <c r="W18" s="677"/>
    </row>
    <row r="19" spans="2:24" s="5" customFormat="1" ht="25.5" customHeight="1" x14ac:dyDescent="0.15">
      <c r="B19" s="671"/>
      <c r="C19" s="671" t="s">
        <v>8</v>
      </c>
      <c r="D19" s="671"/>
      <c r="E19" s="9" t="s">
        <v>94</v>
      </c>
      <c r="F19" s="675"/>
      <c r="G19" s="676"/>
      <c r="H19" s="676"/>
      <c r="I19" s="676"/>
      <c r="J19" s="676"/>
      <c r="K19" s="676"/>
      <c r="L19" s="677"/>
      <c r="M19" s="671"/>
      <c r="N19" s="671" t="s">
        <v>8</v>
      </c>
      <c r="O19" s="671"/>
      <c r="P19" s="9" t="s">
        <v>94</v>
      </c>
      <c r="Q19" s="675"/>
      <c r="R19" s="676"/>
      <c r="S19" s="676"/>
      <c r="T19" s="676"/>
      <c r="U19" s="676"/>
      <c r="V19" s="676"/>
      <c r="W19" s="677"/>
    </row>
    <row r="20" spans="2:24" s="5" customFormat="1" ht="25.5" customHeight="1" x14ac:dyDescent="0.15">
      <c r="B20" s="649" t="s">
        <v>4</v>
      </c>
      <c r="C20" s="649"/>
      <c r="D20" s="649"/>
      <c r="E20" s="12" t="s">
        <v>777</v>
      </c>
      <c r="F20" s="675"/>
      <c r="G20" s="676"/>
      <c r="H20" s="676"/>
      <c r="I20" s="676"/>
      <c r="J20" s="676"/>
      <c r="K20" s="676"/>
      <c r="L20" s="677"/>
      <c r="M20" s="649" t="s">
        <v>4</v>
      </c>
      <c r="N20" s="649"/>
      <c r="O20" s="649"/>
      <c r="P20" s="12" t="s">
        <v>777</v>
      </c>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c r="Q23" s="675"/>
      <c r="R23" s="676"/>
      <c r="S23" s="676"/>
      <c r="T23" s="676"/>
      <c r="U23" s="676"/>
      <c r="V23" s="676"/>
      <c r="W23" s="677"/>
    </row>
    <row r="24" spans="2:24" s="5" customFormat="1" ht="25.5" customHeight="1" x14ac:dyDescent="0.15">
      <c r="B24" s="656" t="s">
        <v>35</v>
      </c>
      <c r="C24" s="656"/>
      <c r="D24" s="656"/>
      <c r="E24" s="665" t="s">
        <v>206</v>
      </c>
      <c r="F24" s="666"/>
      <c r="G24" s="667"/>
      <c r="H24" s="656" t="s">
        <v>43</v>
      </c>
      <c r="I24" s="656"/>
      <c r="J24" s="665" t="s">
        <v>177</v>
      </c>
      <c r="K24" s="666"/>
      <c r="L24" s="667"/>
      <c r="M24" s="656" t="s">
        <v>35</v>
      </c>
      <c r="N24" s="656"/>
      <c r="O24" s="656"/>
      <c r="P24" s="665" t="s">
        <v>206</v>
      </c>
      <c r="Q24" s="666"/>
      <c r="R24" s="667"/>
      <c r="S24" s="656" t="s">
        <v>43</v>
      </c>
      <c r="T24" s="656"/>
      <c r="U24" s="657" t="s">
        <v>177</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343</v>
      </c>
      <c r="F26" s="651"/>
      <c r="G26" s="651"/>
      <c r="H26" s="651"/>
      <c r="I26" s="651"/>
      <c r="J26" s="651"/>
      <c r="K26" s="651"/>
      <c r="L26" s="652"/>
      <c r="M26" s="649" t="s">
        <v>36</v>
      </c>
      <c r="N26" s="649"/>
      <c r="O26" s="649"/>
      <c r="P26" s="650" t="s">
        <v>342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EAE99617-5CFE-4F01-8437-7C7F2951AE25}">
      <formula1>INDIRECT(E7)</formula1>
    </dataValidation>
    <dataValidation type="list" allowBlank="1" showInputMessage="1" showErrorMessage="1" sqref="E7 E18 P7 P18 E9:E12 E20:E23 P9:P12 P20:P23" xr:uid="{E0099010-E4C2-4ADD-A3E9-D28C1CA61FD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8EAD5-70AA-4C68-92B9-1BCA5539EDB8}">
  <sheetPr codeName="Sheet43"/>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291</v>
      </c>
      <c r="F5" s="672"/>
      <c r="G5" s="673"/>
      <c r="H5" s="673"/>
      <c r="I5" s="673"/>
      <c r="J5" s="673"/>
      <c r="K5" s="673"/>
      <c r="L5" s="674"/>
      <c r="M5" s="668" t="s">
        <v>5</v>
      </c>
      <c r="N5" s="681" t="s">
        <v>11</v>
      </c>
      <c r="O5" s="682"/>
      <c r="P5" s="9" t="s">
        <v>291</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2</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292</v>
      </c>
      <c r="K13" s="657"/>
      <c r="L13" s="657"/>
      <c r="M13" s="656" t="s">
        <v>35</v>
      </c>
      <c r="N13" s="656"/>
      <c r="O13" s="656"/>
      <c r="P13" s="665" t="s">
        <v>81</v>
      </c>
      <c r="Q13" s="666"/>
      <c r="R13" s="667"/>
      <c r="S13" s="656" t="s">
        <v>43</v>
      </c>
      <c r="T13" s="656"/>
      <c r="U13" s="657" t="s">
        <v>214</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291</v>
      </c>
      <c r="F16" s="672"/>
      <c r="G16" s="673"/>
      <c r="H16" s="673"/>
      <c r="I16" s="673"/>
      <c r="J16" s="673"/>
      <c r="K16" s="673"/>
      <c r="L16" s="674"/>
      <c r="M16" s="671" t="s">
        <v>5</v>
      </c>
      <c r="N16" s="671" t="s">
        <v>11</v>
      </c>
      <c r="O16" s="671"/>
      <c r="P16" s="9" t="s">
        <v>291</v>
      </c>
      <c r="Q16" s="675"/>
      <c r="R16" s="676"/>
      <c r="S16" s="676"/>
      <c r="T16" s="676"/>
      <c r="U16" s="676"/>
      <c r="V16" s="676"/>
      <c r="W16" s="677"/>
    </row>
    <row r="17" spans="2:24" s="5" customFormat="1" ht="25.5" customHeight="1" x14ac:dyDescent="0.15">
      <c r="B17" s="671"/>
      <c r="C17" s="671" t="s">
        <v>18</v>
      </c>
      <c r="D17" s="671"/>
      <c r="E17" s="8">
        <v>3</v>
      </c>
      <c r="F17" s="675"/>
      <c r="G17" s="676"/>
      <c r="H17" s="676"/>
      <c r="I17" s="676"/>
      <c r="J17" s="676"/>
      <c r="K17" s="676"/>
      <c r="L17" s="677"/>
      <c r="M17" s="671"/>
      <c r="N17" s="671" t="s">
        <v>18</v>
      </c>
      <c r="O17" s="671"/>
      <c r="P17" s="8">
        <v>4</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56</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293</v>
      </c>
      <c r="K24" s="666"/>
      <c r="L24" s="667"/>
      <c r="M24" s="656" t="s">
        <v>35</v>
      </c>
      <c r="N24" s="656"/>
      <c r="O24" s="656"/>
      <c r="P24" s="665" t="s">
        <v>81</v>
      </c>
      <c r="Q24" s="666"/>
      <c r="R24" s="667"/>
      <c r="S24" s="656" t="s">
        <v>43</v>
      </c>
      <c r="T24" s="656"/>
      <c r="U24" s="657" t="s">
        <v>182</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154</v>
      </c>
      <c r="F26" s="651"/>
      <c r="G26" s="651"/>
      <c r="H26" s="651"/>
      <c r="I26" s="651"/>
      <c r="J26" s="651"/>
      <c r="K26" s="651"/>
      <c r="L26" s="652"/>
      <c r="M26" s="649" t="s">
        <v>36</v>
      </c>
      <c r="N26" s="649"/>
      <c r="O26" s="649"/>
      <c r="P26" s="650" t="s">
        <v>233</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2B834B68-B7FC-4FE6-BCCF-9EF848A6565B}">
      <formula1>INDIRECT(E7)</formula1>
    </dataValidation>
    <dataValidation type="list" allowBlank="1" showInputMessage="1" showErrorMessage="1" sqref="E7 E18 P7 P18 E9:E12 E20:E23 P9:P12 P20:P23" xr:uid="{3AB2A288-32BB-48A0-8C38-493A36C9A3F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1714-45D9-4AC4-B83B-BA63A8EC73AF}">
  <sheetPr codeName="Sheet44"/>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291</v>
      </c>
      <c r="F5" s="672"/>
      <c r="G5" s="673"/>
      <c r="H5" s="673"/>
      <c r="I5" s="673"/>
      <c r="J5" s="673"/>
      <c r="K5" s="673"/>
      <c r="L5" s="674"/>
      <c r="M5" s="668" t="s">
        <v>5</v>
      </c>
      <c r="N5" s="681" t="s">
        <v>11</v>
      </c>
      <c r="O5" s="682"/>
      <c r="P5" s="9" t="s">
        <v>291</v>
      </c>
      <c r="Q5" s="675"/>
      <c r="R5" s="676"/>
      <c r="S5" s="676"/>
      <c r="T5" s="676"/>
      <c r="U5" s="676"/>
      <c r="V5" s="676"/>
      <c r="W5" s="677"/>
    </row>
    <row r="6" spans="2:23" s="5" customFormat="1" ht="25.5" customHeight="1" x14ac:dyDescent="0.15">
      <c r="B6" s="670"/>
      <c r="C6" s="681" t="s">
        <v>18</v>
      </c>
      <c r="D6" s="682"/>
      <c r="E6" s="8">
        <v>5</v>
      </c>
      <c r="F6" s="675"/>
      <c r="G6" s="676"/>
      <c r="H6" s="676"/>
      <c r="I6" s="676"/>
      <c r="J6" s="676"/>
      <c r="K6" s="676"/>
      <c r="L6" s="677"/>
      <c r="M6" s="670"/>
      <c r="N6" s="681" t="s">
        <v>18</v>
      </c>
      <c r="O6" s="682"/>
      <c r="P6" s="8">
        <v>6</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101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294</v>
      </c>
      <c r="K13" s="657"/>
      <c r="L13" s="657"/>
      <c r="M13" s="656" t="s">
        <v>35</v>
      </c>
      <c r="N13" s="656"/>
      <c r="O13" s="656"/>
      <c r="P13" s="665" t="s">
        <v>81</v>
      </c>
      <c r="Q13" s="666"/>
      <c r="R13" s="667"/>
      <c r="S13" s="656" t="s">
        <v>43</v>
      </c>
      <c r="T13" s="656"/>
      <c r="U13" s="657" t="s">
        <v>295</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233</v>
      </c>
      <c r="F15" s="651"/>
      <c r="G15" s="651"/>
      <c r="H15" s="651"/>
      <c r="I15" s="651"/>
      <c r="J15" s="651"/>
      <c r="K15" s="651"/>
      <c r="L15" s="652"/>
      <c r="M15" s="649" t="s">
        <v>36</v>
      </c>
      <c r="N15" s="649"/>
      <c r="O15" s="649"/>
      <c r="P15" s="650" t="s">
        <v>198</v>
      </c>
      <c r="Q15" s="651"/>
      <c r="R15" s="651"/>
      <c r="S15" s="651"/>
      <c r="T15" s="651"/>
      <c r="U15" s="651"/>
      <c r="V15" s="651"/>
      <c r="W15" s="652"/>
    </row>
    <row r="16" spans="2:23" s="5" customFormat="1" ht="25.5" customHeight="1" x14ac:dyDescent="0.15">
      <c r="B16" s="671" t="s">
        <v>5</v>
      </c>
      <c r="C16" s="671" t="s">
        <v>11</v>
      </c>
      <c r="D16" s="671"/>
      <c r="E16" s="9" t="s">
        <v>291</v>
      </c>
      <c r="F16" s="672"/>
      <c r="G16" s="673"/>
      <c r="H16" s="673"/>
      <c r="I16" s="673"/>
      <c r="J16" s="673"/>
      <c r="K16" s="673"/>
      <c r="L16" s="674"/>
      <c r="M16" s="671" t="s">
        <v>5</v>
      </c>
      <c r="N16" s="671" t="s">
        <v>11</v>
      </c>
      <c r="O16" s="671"/>
      <c r="P16" s="9" t="s">
        <v>115</v>
      </c>
      <c r="Q16" s="675"/>
      <c r="R16" s="676"/>
      <c r="S16" s="676"/>
      <c r="T16" s="676"/>
      <c r="U16" s="676"/>
      <c r="V16" s="676"/>
      <c r="W16" s="677"/>
    </row>
    <row r="17" spans="2:24" s="5" customFormat="1" ht="25.5" customHeight="1" x14ac:dyDescent="0.15">
      <c r="B17" s="671"/>
      <c r="C17" s="671" t="s">
        <v>18</v>
      </c>
      <c r="D17" s="671"/>
      <c r="E17" s="8">
        <v>7</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56</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296</v>
      </c>
      <c r="K24" s="666"/>
      <c r="L24" s="667"/>
      <c r="M24" s="656" t="s">
        <v>35</v>
      </c>
      <c r="N24" s="656"/>
      <c r="O24" s="656"/>
      <c r="P24" s="665" t="s">
        <v>81</v>
      </c>
      <c r="Q24" s="666"/>
      <c r="R24" s="667"/>
      <c r="S24" s="656" t="s">
        <v>43</v>
      </c>
      <c r="T24" s="656"/>
      <c r="U24" s="657" t="s">
        <v>297</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233</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7B922B2-992B-4A47-9D91-713121FFB3F1}">
      <formula1>INDIRECT(E7)</formula1>
    </dataValidation>
    <dataValidation type="list" allowBlank="1" showInputMessage="1" showErrorMessage="1" sqref="E7 E18 P7 P18 E9:E12 E20:E23 P9:P12 P20:P23" xr:uid="{A2134A9F-0884-4426-A14E-4EC37356311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584C6-1570-4194-AE1D-1B5FCF68F10E}">
  <sheetPr codeName="Sheet4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115</v>
      </c>
      <c r="F5" s="672"/>
      <c r="G5" s="673"/>
      <c r="H5" s="673"/>
      <c r="I5" s="673"/>
      <c r="J5" s="673"/>
      <c r="K5" s="673"/>
      <c r="L5" s="674"/>
      <c r="M5" s="668" t="s">
        <v>5</v>
      </c>
      <c r="N5" s="681" t="s">
        <v>11</v>
      </c>
      <c r="O5" s="682"/>
      <c r="P5" s="9" t="s">
        <v>115</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3</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298</v>
      </c>
      <c r="K13" s="657"/>
      <c r="L13" s="657"/>
      <c r="M13" s="656" t="s">
        <v>35</v>
      </c>
      <c r="N13" s="656"/>
      <c r="O13" s="656"/>
      <c r="P13" s="665" t="s">
        <v>81</v>
      </c>
      <c r="Q13" s="666"/>
      <c r="R13" s="667"/>
      <c r="S13" s="656" t="s">
        <v>43</v>
      </c>
      <c r="T13" s="656"/>
      <c r="U13" s="657" t="s">
        <v>300</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299</v>
      </c>
      <c r="F15" s="651"/>
      <c r="G15" s="651"/>
      <c r="H15" s="651"/>
      <c r="I15" s="651"/>
      <c r="J15" s="651"/>
      <c r="K15" s="651"/>
      <c r="L15" s="652"/>
      <c r="M15" s="649" t="s">
        <v>36</v>
      </c>
      <c r="N15" s="649"/>
      <c r="O15" s="649"/>
      <c r="P15" s="650" t="s">
        <v>151</v>
      </c>
      <c r="Q15" s="651"/>
      <c r="R15" s="651"/>
      <c r="S15" s="651"/>
      <c r="T15" s="651"/>
      <c r="U15" s="651"/>
      <c r="V15" s="651"/>
      <c r="W15" s="652"/>
    </row>
    <row r="16" spans="2:23" s="5" customFormat="1" ht="25.5" customHeight="1" x14ac:dyDescent="0.15">
      <c r="B16" s="671" t="s">
        <v>5</v>
      </c>
      <c r="C16" s="671" t="s">
        <v>11</v>
      </c>
      <c r="D16" s="671"/>
      <c r="E16" s="9" t="s">
        <v>115</v>
      </c>
      <c r="F16" s="672"/>
      <c r="G16" s="673"/>
      <c r="H16" s="673"/>
      <c r="I16" s="673"/>
      <c r="J16" s="673"/>
      <c r="K16" s="673"/>
      <c r="L16" s="674"/>
      <c r="M16" s="671" t="s">
        <v>5</v>
      </c>
      <c r="N16" s="671" t="s">
        <v>11</v>
      </c>
      <c r="O16" s="671"/>
      <c r="P16" s="9" t="s">
        <v>115</v>
      </c>
      <c r="Q16" s="675"/>
      <c r="R16" s="676"/>
      <c r="S16" s="676"/>
      <c r="T16" s="676"/>
      <c r="U16" s="676"/>
      <c r="V16" s="676"/>
      <c r="W16" s="677"/>
    </row>
    <row r="17" spans="2:24" s="5" customFormat="1" ht="25.5" customHeight="1" x14ac:dyDescent="0.15">
      <c r="B17" s="671"/>
      <c r="C17" s="671" t="s">
        <v>18</v>
      </c>
      <c r="D17" s="671"/>
      <c r="E17" s="8">
        <v>4</v>
      </c>
      <c r="F17" s="675"/>
      <c r="G17" s="676"/>
      <c r="H17" s="676"/>
      <c r="I17" s="676"/>
      <c r="J17" s="676"/>
      <c r="K17" s="676"/>
      <c r="L17" s="677"/>
      <c r="M17" s="671"/>
      <c r="N17" s="671" t="s">
        <v>18</v>
      </c>
      <c r="O17" s="671"/>
      <c r="P17" s="8">
        <v>5</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301</v>
      </c>
      <c r="K24" s="666"/>
      <c r="L24" s="667"/>
      <c r="M24" s="656" t="s">
        <v>35</v>
      </c>
      <c r="N24" s="656"/>
      <c r="O24" s="656"/>
      <c r="P24" s="665" t="s">
        <v>81</v>
      </c>
      <c r="Q24" s="666"/>
      <c r="R24" s="667"/>
      <c r="S24" s="656" t="s">
        <v>43</v>
      </c>
      <c r="T24" s="656"/>
      <c r="U24" s="657" t="s">
        <v>302</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1BF509D7-47CA-44FD-B235-0338CCFEC195}">
      <formula1>INDIRECT(E7)</formula1>
    </dataValidation>
    <dataValidation type="list" allowBlank="1" showInputMessage="1" showErrorMessage="1" sqref="E7 E18 P7 P18 E9:E12 E20:E23 P9:P12 P20:P23" xr:uid="{2556A63D-5C1B-45E0-A50C-B307950D9B8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54331-D2C8-4121-B74F-B9AB4322D684}">
  <sheetPr codeName="Sheet4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115</v>
      </c>
      <c r="F5" s="672"/>
      <c r="G5" s="673"/>
      <c r="H5" s="673"/>
      <c r="I5" s="673"/>
      <c r="J5" s="673"/>
      <c r="K5" s="673"/>
      <c r="L5" s="674"/>
      <c r="M5" s="668" t="s">
        <v>5</v>
      </c>
      <c r="N5" s="681" t="s">
        <v>11</v>
      </c>
      <c r="O5" s="682"/>
      <c r="P5" s="9" t="s">
        <v>77</v>
      </c>
      <c r="Q5" s="675"/>
      <c r="R5" s="676"/>
      <c r="S5" s="676"/>
      <c r="T5" s="676"/>
      <c r="U5" s="676"/>
      <c r="V5" s="676"/>
      <c r="W5" s="677"/>
    </row>
    <row r="6" spans="2:23" s="5" customFormat="1" ht="25.5" customHeight="1" x14ac:dyDescent="0.15">
      <c r="B6" s="670"/>
      <c r="C6" s="681" t="s">
        <v>18</v>
      </c>
      <c r="D6" s="682"/>
      <c r="E6" s="8">
        <v>6</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56</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71</v>
      </c>
      <c r="F13" s="666"/>
      <c r="G13" s="667"/>
      <c r="H13" s="656" t="s">
        <v>43</v>
      </c>
      <c r="I13" s="656"/>
      <c r="J13" s="657" t="s">
        <v>303</v>
      </c>
      <c r="K13" s="657"/>
      <c r="L13" s="657"/>
      <c r="M13" s="656" t="s">
        <v>35</v>
      </c>
      <c r="N13" s="656"/>
      <c r="O13" s="656"/>
      <c r="P13" s="665" t="s">
        <v>81</v>
      </c>
      <c r="Q13" s="666"/>
      <c r="R13" s="667"/>
      <c r="S13" s="656" t="s">
        <v>43</v>
      </c>
      <c r="T13" s="656"/>
      <c r="U13" s="657" t="s">
        <v>140</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233</v>
      </c>
      <c r="Q15" s="651"/>
      <c r="R15" s="651"/>
      <c r="S15" s="651"/>
      <c r="T15" s="651"/>
      <c r="U15" s="651"/>
      <c r="V15" s="651"/>
      <c r="W15" s="652"/>
    </row>
    <row r="16" spans="2:23" s="5" customFormat="1" ht="25.5" customHeight="1" x14ac:dyDescent="0.15">
      <c r="B16" s="671" t="s">
        <v>5</v>
      </c>
      <c r="C16" s="671" t="s">
        <v>11</v>
      </c>
      <c r="D16" s="671"/>
      <c r="E16" s="9" t="s">
        <v>77</v>
      </c>
      <c r="F16" s="672"/>
      <c r="G16" s="673"/>
      <c r="H16" s="673"/>
      <c r="I16" s="673"/>
      <c r="J16" s="673"/>
      <c r="K16" s="673"/>
      <c r="L16" s="674"/>
      <c r="M16" s="671" t="s">
        <v>5</v>
      </c>
      <c r="N16" s="671" t="s">
        <v>11</v>
      </c>
      <c r="O16" s="671"/>
      <c r="P16" s="9" t="s">
        <v>77</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304</v>
      </c>
      <c r="K24" s="666"/>
      <c r="L24" s="667"/>
      <c r="M24" s="656" t="s">
        <v>35</v>
      </c>
      <c r="N24" s="656"/>
      <c r="O24" s="656"/>
      <c r="P24" s="665" t="s">
        <v>81</v>
      </c>
      <c r="Q24" s="666"/>
      <c r="R24" s="667"/>
      <c r="S24" s="656" t="s">
        <v>43</v>
      </c>
      <c r="T24" s="656"/>
      <c r="U24" s="657" t="s">
        <v>305</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233</v>
      </c>
      <c r="F26" s="651"/>
      <c r="G26" s="651"/>
      <c r="H26" s="651"/>
      <c r="I26" s="651"/>
      <c r="J26" s="651"/>
      <c r="K26" s="651"/>
      <c r="L26" s="652"/>
      <c r="M26" s="649" t="s">
        <v>36</v>
      </c>
      <c r="N26" s="649"/>
      <c r="O26" s="649"/>
      <c r="P26" s="650" t="s">
        <v>154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0DCC3457-D6ED-48BD-82DB-3D7968AAB120}">
      <formula1>INDIRECT(E7)</formula1>
    </dataValidation>
    <dataValidation type="list" allowBlank="1" showInputMessage="1" showErrorMessage="1" sqref="E7 E18 P7 P18 E9:E12 E20:E23 P9:P12 P20:P23" xr:uid="{1F5E7E68-5A5E-4DD4-A517-3C62E87570F6}">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69116-3ADD-492E-AB5A-93D199FF9599}">
  <sheetPr codeName="Sheet47"/>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77</v>
      </c>
      <c r="F5" s="672"/>
      <c r="G5" s="673"/>
      <c r="H5" s="673"/>
      <c r="I5" s="673"/>
      <c r="J5" s="673"/>
      <c r="K5" s="673"/>
      <c r="L5" s="674"/>
      <c r="M5" s="668" t="s">
        <v>5</v>
      </c>
      <c r="N5" s="681" t="s">
        <v>11</v>
      </c>
      <c r="O5" s="682"/>
      <c r="P5" s="9" t="s">
        <v>77</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47</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54</v>
      </c>
      <c r="Q12" s="675"/>
      <c r="R12" s="676"/>
      <c r="S12" s="676"/>
      <c r="T12" s="676"/>
      <c r="U12" s="676"/>
      <c r="V12" s="676"/>
      <c r="W12" s="677"/>
    </row>
    <row r="13" spans="2:23" s="5" customFormat="1" ht="25.5" customHeight="1" x14ac:dyDescent="0.15">
      <c r="B13" s="656" t="s">
        <v>35</v>
      </c>
      <c r="C13" s="656"/>
      <c r="D13" s="656"/>
      <c r="E13" s="665" t="s">
        <v>206</v>
      </c>
      <c r="F13" s="666"/>
      <c r="G13" s="667"/>
      <c r="H13" s="656" t="s">
        <v>43</v>
      </c>
      <c r="I13" s="656"/>
      <c r="J13" s="657" t="s">
        <v>177</v>
      </c>
      <c r="K13" s="657"/>
      <c r="L13" s="657"/>
      <c r="M13" s="656" t="s">
        <v>35</v>
      </c>
      <c r="N13" s="656"/>
      <c r="O13" s="656"/>
      <c r="P13" s="665" t="s">
        <v>306</v>
      </c>
      <c r="Q13" s="666"/>
      <c r="R13" s="667"/>
      <c r="S13" s="656" t="s">
        <v>43</v>
      </c>
      <c r="T13" s="656"/>
      <c r="U13" s="657" t="s">
        <v>344</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81</v>
      </c>
      <c r="Q14" s="658"/>
      <c r="R14" s="658"/>
      <c r="S14" s="663" t="s">
        <v>0</v>
      </c>
      <c r="T14" s="664"/>
      <c r="U14" s="659" t="s">
        <v>81</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307</v>
      </c>
      <c r="Q15" s="651"/>
      <c r="R15" s="651"/>
      <c r="S15" s="651"/>
      <c r="T15" s="651"/>
      <c r="U15" s="651"/>
      <c r="V15" s="651"/>
      <c r="W15" s="652"/>
    </row>
    <row r="16" spans="2:23" s="5" customFormat="1" ht="25.5" customHeight="1" x14ac:dyDescent="0.15">
      <c r="B16" s="671" t="s">
        <v>5</v>
      </c>
      <c r="C16" s="671" t="s">
        <v>11</v>
      </c>
      <c r="D16" s="671"/>
      <c r="E16" s="9" t="s">
        <v>77</v>
      </c>
      <c r="F16" s="672"/>
      <c r="G16" s="673"/>
      <c r="H16" s="673"/>
      <c r="I16" s="673"/>
      <c r="J16" s="673"/>
      <c r="K16" s="673"/>
      <c r="L16" s="674"/>
      <c r="M16" s="671" t="s">
        <v>5</v>
      </c>
      <c r="N16" s="671" t="s">
        <v>11</v>
      </c>
      <c r="O16" s="671"/>
      <c r="P16" s="9" t="s">
        <v>116</v>
      </c>
      <c r="Q16" s="675"/>
      <c r="R16" s="676"/>
      <c r="S16" s="676"/>
      <c r="T16" s="676"/>
      <c r="U16" s="676"/>
      <c r="V16" s="676"/>
      <c r="W16" s="677"/>
    </row>
    <row r="17" spans="2:24" s="5" customFormat="1" ht="25.5" customHeight="1" x14ac:dyDescent="0.15">
      <c r="B17" s="671"/>
      <c r="C17" s="671" t="s">
        <v>18</v>
      </c>
      <c r="D17" s="671"/>
      <c r="E17" s="8">
        <v>6</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57</v>
      </c>
      <c r="F19" s="675"/>
      <c r="G19" s="676"/>
      <c r="H19" s="676"/>
      <c r="I19" s="676"/>
      <c r="J19" s="676"/>
      <c r="K19" s="676"/>
      <c r="L19" s="677"/>
      <c r="M19" s="671"/>
      <c r="N19" s="671" t="s">
        <v>8</v>
      </c>
      <c r="O19" s="671"/>
      <c r="P19" s="9" t="s">
        <v>101</v>
      </c>
      <c r="Q19" s="675"/>
      <c r="R19" s="676"/>
      <c r="S19" s="676"/>
      <c r="T19" s="676"/>
      <c r="U19" s="676"/>
      <c r="V19" s="676"/>
      <c r="W19" s="677"/>
    </row>
    <row r="20" spans="2:24" s="5" customFormat="1" ht="25.5" customHeight="1" x14ac:dyDescent="0.15">
      <c r="B20" s="649" t="s">
        <v>4</v>
      </c>
      <c r="C20" s="649"/>
      <c r="D20" s="649"/>
      <c r="E20" s="12" t="s">
        <v>48</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53</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96</v>
      </c>
      <c r="F24" s="666"/>
      <c r="G24" s="667"/>
      <c r="H24" s="656" t="s">
        <v>43</v>
      </c>
      <c r="I24" s="656"/>
      <c r="J24" s="665" t="s">
        <v>344</v>
      </c>
      <c r="K24" s="666"/>
      <c r="L24" s="667"/>
      <c r="M24" s="656" t="s">
        <v>35</v>
      </c>
      <c r="N24" s="656"/>
      <c r="O24" s="656"/>
      <c r="P24" s="665" t="s">
        <v>81</v>
      </c>
      <c r="Q24" s="666"/>
      <c r="R24" s="667"/>
      <c r="S24" s="656" t="s">
        <v>43</v>
      </c>
      <c r="T24" s="656"/>
      <c r="U24" s="657" t="s">
        <v>308</v>
      </c>
      <c r="V24" s="657"/>
      <c r="W24" s="657"/>
    </row>
    <row r="25" spans="2:24" s="5" customFormat="1" ht="25.5" customHeight="1" x14ac:dyDescent="0.15">
      <c r="B25" s="384" t="s">
        <v>15</v>
      </c>
      <c r="C25" s="384"/>
      <c r="D25" s="384"/>
      <c r="E25" s="658" t="s">
        <v>65</v>
      </c>
      <c r="F25" s="658"/>
      <c r="G25" s="658"/>
      <c r="H25" s="440" t="s">
        <v>0</v>
      </c>
      <c r="I25" s="441"/>
      <c r="J25" s="659" t="s">
        <v>65</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141</v>
      </c>
      <c r="F26" s="651"/>
      <c r="G26" s="651"/>
      <c r="H26" s="651"/>
      <c r="I26" s="651"/>
      <c r="J26" s="651"/>
      <c r="K26" s="651"/>
      <c r="L26" s="652"/>
      <c r="M26" s="649" t="s">
        <v>36</v>
      </c>
      <c r="N26" s="649"/>
      <c r="O26" s="649"/>
      <c r="P26" s="650" t="s">
        <v>198</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29644254-88E6-4530-8B42-A5D551C7DB2D}">
      <formula1>INDIRECT(E7)</formula1>
    </dataValidation>
    <dataValidation type="list" allowBlank="1" showInputMessage="1" showErrorMessage="1" sqref="E7 E18 P7 P18 E9:E12 E20:E23 P9:P12 P20:P23" xr:uid="{5EB6CF49-DEB0-4AAD-B792-6F44E12A2FFC}">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29FD3-FB30-4550-95A1-D2C5A8826089}">
  <sheetPr codeName="Sheet4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116</v>
      </c>
      <c r="F5" s="672"/>
      <c r="G5" s="673"/>
      <c r="H5" s="673"/>
      <c r="I5" s="673"/>
      <c r="J5" s="673"/>
      <c r="K5" s="673"/>
      <c r="L5" s="674"/>
      <c r="M5" s="668" t="s">
        <v>5</v>
      </c>
      <c r="N5" s="681" t="s">
        <v>11</v>
      </c>
      <c r="O5" s="682"/>
      <c r="P5" s="9" t="s">
        <v>116</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3</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309</v>
      </c>
      <c r="K13" s="657"/>
      <c r="L13" s="657"/>
      <c r="M13" s="656" t="s">
        <v>35</v>
      </c>
      <c r="N13" s="656"/>
      <c r="O13" s="656"/>
      <c r="P13" s="665" t="s">
        <v>81</v>
      </c>
      <c r="Q13" s="666"/>
      <c r="R13" s="667"/>
      <c r="S13" s="656" t="s">
        <v>43</v>
      </c>
      <c r="T13" s="656"/>
      <c r="U13" s="657" t="s">
        <v>310</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154</v>
      </c>
      <c r="F15" s="651"/>
      <c r="G15" s="651"/>
      <c r="H15" s="651"/>
      <c r="I15" s="651"/>
      <c r="J15" s="651"/>
      <c r="K15" s="651"/>
      <c r="L15" s="652"/>
      <c r="M15" s="649" t="s">
        <v>36</v>
      </c>
      <c r="N15" s="649"/>
      <c r="O15" s="649"/>
      <c r="P15" s="650" t="s">
        <v>154</v>
      </c>
      <c r="Q15" s="651"/>
      <c r="R15" s="651"/>
      <c r="S15" s="651"/>
      <c r="T15" s="651"/>
      <c r="U15" s="651"/>
      <c r="V15" s="651"/>
      <c r="W15" s="652"/>
    </row>
    <row r="16" spans="2:23" s="5" customFormat="1" ht="25.5" customHeight="1" x14ac:dyDescent="0.15">
      <c r="B16" s="671" t="s">
        <v>5</v>
      </c>
      <c r="C16" s="671" t="s">
        <v>11</v>
      </c>
      <c r="D16" s="671"/>
      <c r="E16" s="9" t="s">
        <v>116</v>
      </c>
      <c r="F16" s="672"/>
      <c r="G16" s="673"/>
      <c r="H16" s="673"/>
      <c r="I16" s="673"/>
      <c r="J16" s="673"/>
      <c r="K16" s="673"/>
      <c r="L16" s="674"/>
      <c r="M16" s="671" t="s">
        <v>5</v>
      </c>
      <c r="N16" s="671" t="s">
        <v>11</v>
      </c>
      <c r="O16" s="671"/>
      <c r="P16" s="9" t="s">
        <v>116</v>
      </c>
      <c r="Q16" s="675"/>
      <c r="R16" s="676"/>
      <c r="S16" s="676"/>
      <c r="T16" s="676"/>
      <c r="U16" s="676"/>
      <c r="V16" s="676"/>
      <c r="W16" s="677"/>
    </row>
    <row r="17" spans="2:24" s="5" customFormat="1" ht="25.5" customHeight="1" x14ac:dyDescent="0.15">
      <c r="B17" s="671"/>
      <c r="C17" s="671" t="s">
        <v>18</v>
      </c>
      <c r="D17" s="671"/>
      <c r="E17" s="8">
        <v>4</v>
      </c>
      <c r="F17" s="675"/>
      <c r="G17" s="676"/>
      <c r="H17" s="676"/>
      <c r="I17" s="676"/>
      <c r="J17" s="676"/>
      <c r="K17" s="676"/>
      <c r="L17" s="677"/>
      <c r="M17" s="671"/>
      <c r="N17" s="671" t="s">
        <v>18</v>
      </c>
      <c r="O17" s="671"/>
      <c r="P17" s="8">
        <v>5</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61</v>
      </c>
      <c r="F19" s="675"/>
      <c r="G19" s="676"/>
      <c r="H19" s="676"/>
      <c r="I19" s="676"/>
      <c r="J19" s="676"/>
      <c r="K19" s="676"/>
      <c r="L19" s="677"/>
      <c r="M19" s="671"/>
      <c r="N19" s="671" t="s">
        <v>8</v>
      </c>
      <c r="O19" s="671"/>
      <c r="P19" s="9" t="s">
        <v>61</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311</v>
      </c>
      <c r="K24" s="666"/>
      <c r="L24" s="667"/>
      <c r="M24" s="656" t="s">
        <v>35</v>
      </c>
      <c r="N24" s="656"/>
      <c r="O24" s="656"/>
      <c r="P24" s="665" t="s">
        <v>81</v>
      </c>
      <c r="Q24" s="666"/>
      <c r="R24" s="667"/>
      <c r="S24" s="656" t="s">
        <v>43</v>
      </c>
      <c r="T24" s="656"/>
      <c r="U24" s="657" t="s">
        <v>312</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160</v>
      </c>
      <c r="F26" s="651"/>
      <c r="G26" s="651"/>
      <c r="H26" s="651"/>
      <c r="I26" s="651"/>
      <c r="J26" s="651"/>
      <c r="K26" s="651"/>
      <c r="L26" s="652"/>
      <c r="M26" s="649" t="s">
        <v>36</v>
      </c>
      <c r="N26" s="649"/>
      <c r="O26" s="649"/>
      <c r="P26" s="650" t="s">
        <v>160</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B9EFCC1B-A7B3-4292-97B2-595EBD40AADA}">
      <formula1>INDIRECT(E7)</formula1>
    </dataValidation>
    <dataValidation type="list" allowBlank="1" showInputMessage="1" showErrorMessage="1" sqref="E7 E18 P7 P18 E9:E12 E20:E23 P9:P12 P20:P23" xr:uid="{C6643A6B-8708-4731-8750-9EC7746DEA5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8758-D2B9-4886-AE71-32B2EC21A595}">
  <sheetPr codeName="Sheet49"/>
  <dimension ref="B1:X31"/>
  <sheetViews>
    <sheetView showGridLines="0" showZeros="0" view="pageBreakPreview" topLeftCell="A8"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116</v>
      </c>
      <c r="F5" s="672"/>
      <c r="G5" s="673"/>
      <c r="H5" s="673"/>
      <c r="I5" s="673"/>
      <c r="J5" s="673"/>
      <c r="K5" s="673"/>
      <c r="L5" s="674"/>
      <c r="M5" s="668" t="s">
        <v>5</v>
      </c>
      <c r="N5" s="681" t="s">
        <v>11</v>
      </c>
      <c r="O5" s="682"/>
      <c r="P5" s="9" t="s">
        <v>116</v>
      </c>
      <c r="Q5" s="675"/>
      <c r="R5" s="676"/>
      <c r="S5" s="676"/>
      <c r="T5" s="676"/>
      <c r="U5" s="676"/>
      <c r="V5" s="676"/>
      <c r="W5" s="677"/>
    </row>
    <row r="6" spans="2:23" s="5" customFormat="1" ht="25.5" customHeight="1" x14ac:dyDescent="0.15">
      <c r="B6" s="670"/>
      <c r="C6" s="681" t="s">
        <v>18</v>
      </c>
      <c r="D6" s="682"/>
      <c r="E6" s="8">
        <v>6</v>
      </c>
      <c r="F6" s="675"/>
      <c r="G6" s="676"/>
      <c r="H6" s="676"/>
      <c r="I6" s="676"/>
      <c r="J6" s="676"/>
      <c r="K6" s="676"/>
      <c r="L6" s="677"/>
      <c r="M6" s="670"/>
      <c r="N6" s="681" t="s">
        <v>18</v>
      </c>
      <c r="O6" s="682"/>
      <c r="P6" s="8">
        <v>7</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56</v>
      </c>
      <c r="F8" s="675"/>
      <c r="G8" s="676"/>
      <c r="H8" s="676"/>
      <c r="I8" s="676"/>
      <c r="J8" s="676"/>
      <c r="K8" s="676"/>
      <c r="L8" s="677"/>
      <c r="M8" s="669"/>
      <c r="N8" s="681" t="s">
        <v>8</v>
      </c>
      <c r="O8" s="682"/>
      <c r="P8" s="9" t="s">
        <v>61</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313</v>
      </c>
      <c r="K13" s="657"/>
      <c r="L13" s="657"/>
      <c r="M13" s="656" t="s">
        <v>35</v>
      </c>
      <c r="N13" s="656"/>
      <c r="O13" s="656"/>
      <c r="P13" s="665" t="s">
        <v>81</v>
      </c>
      <c r="Q13" s="666"/>
      <c r="R13" s="667"/>
      <c r="S13" s="656" t="s">
        <v>43</v>
      </c>
      <c r="T13" s="656"/>
      <c r="U13" s="657" t="s">
        <v>314</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151</v>
      </c>
      <c r="F15" s="651"/>
      <c r="G15" s="651"/>
      <c r="H15" s="651"/>
      <c r="I15" s="651"/>
      <c r="J15" s="651"/>
      <c r="K15" s="651"/>
      <c r="L15" s="652"/>
      <c r="M15" s="649" t="s">
        <v>36</v>
      </c>
      <c r="N15" s="649"/>
      <c r="O15" s="649"/>
      <c r="P15" s="650" t="s">
        <v>160</v>
      </c>
      <c r="Q15" s="651"/>
      <c r="R15" s="651"/>
      <c r="S15" s="651"/>
      <c r="T15" s="651"/>
      <c r="U15" s="651"/>
      <c r="V15" s="651"/>
      <c r="W15" s="652"/>
    </row>
    <row r="16" spans="2:23" s="5" customFormat="1" ht="25.5" customHeight="1" x14ac:dyDescent="0.15">
      <c r="B16" s="671" t="s">
        <v>5</v>
      </c>
      <c r="C16" s="671" t="s">
        <v>11</v>
      </c>
      <c r="D16" s="671"/>
      <c r="E16" s="9" t="s">
        <v>116</v>
      </c>
      <c r="F16" s="672"/>
      <c r="G16" s="673"/>
      <c r="H16" s="673"/>
      <c r="I16" s="673"/>
      <c r="J16" s="673"/>
      <c r="K16" s="673"/>
      <c r="L16" s="674"/>
      <c r="M16" s="671" t="s">
        <v>5</v>
      </c>
      <c r="N16" s="671" t="s">
        <v>11</v>
      </c>
      <c r="O16" s="671"/>
      <c r="P16" s="9" t="s">
        <v>78</v>
      </c>
      <c r="Q16" s="675"/>
      <c r="R16" s="676"/>
      <c r="S16" s="676"/>
      <c r="T16" s="676"/>
      <c r="U16" s="676"/>
      <c r="V16" s="676"/>
      <c r="W16" s="677"/>
    </row>
    <row r="17" spans="2:24" s="5" customFormat="1" ht="25.5" customHeight="1" x14ac:dyDescent="0.15">
      <c r="B17" s="671"/>
      <c r="C17" s="671" t="s">
        <v>18</v>
      </c>
      <c r="D17" s="671"/>
      <c r="E17" s="8">
        <v>8</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93</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94</v>
      </c>
      <c r="F19" s="675"/>
      <c r="G19" s="676"/>
      <c r="H19" s="676"/>
      <c r="I19" s="676"/>
      <c r="J19" s="676"/>
      <c r="K19" s="676"/>
      <c r="L19" s="677"/>
      <c r="M19" s="671"/>
      <c r="N19" s="671" t="s">
        <v>8</v>
      </c>
      <c r="O19" s="671"/>
      <c r="P19" s="9" t="s">
        <v>59</v>
      </c>
      <c r="Q19" s="675"/>
      <c r="R19" s="676"/>
      <c r="S19" s="676"/>
      <c r="T19" s="676"/>
      <c r="U19" s="676"/>
      <c r="V19" s="676"/>
      <c r="W19" s="677"/>
    </row>
    <row r="20" spans="2:24" s="5" customFormat="1" ht="25.5" customHeight="1" x14ac:dyDescent="0.15">
      <c r="B20" s="649" t="s">
        <v>4</v>
      </c>
      <c r="C20" s="649"/>
      <c r="D20" s="649"/>
      <c r="E20" s="12" t="s">
        <v>777</v>
      </c>
      <c r="F20" s="675"/>
      <c r="G20" s="676"/>
      <c r="H20" s="676"/>
      <c r="I20" s="676"/>
      <c r="J20" s="676"/>
      <c r="K20" s="676"/>
      <c r="L20" s="677"/>
      <c r="M20" s="649" t="s">
        <v>4</v>
      </c>
      <c r="N20" s="649"/>
      <c r="O20" s="649"/>
      <c r="P20" s="12" t="s">
        <v>47</v>
      </c>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t="s">
        <v>178</v>
      </c>
      <c r="Q23" s="675"/>
      <c r="R23" s="676"/>
      <c r="S23" s="676"/>
      <c r="T23" s="676"/>
      <c r="U23" s="676"/>
      <c r="V23" s="676"/>
      <c r="W23" s="677"/>
    </row>
    <row r="24" spans="2:24" s="5" customFormat="1" ht="25.5" customHeight="1" x14ac:dyDescent="0.15">
      <c r="B24" s="656" t="s">
        <v>35</v>
      </c>
      <c r="C24" s="656"/>
      <c r="D24" s="656"/>
      <c r="E24" s="665" t="s">
        <v>70</v>
      </c>
      <c r="F24" s="666"/>
      <c r="G24" s="667"/>
      <c r="H24" s="656" t="s">
        <v>43</v>
      </c>
      <c r="I24" s="656"/>
      <c r="J24" s="665" t="s">
        <v>125</v>
      </c>
      <c r="K24" s="666"/>
      <c r="L24" s="667"/>
      <c r="M24" s="656" t="s">
        <v>35</v>
      </c>
      <c r="N24" s="656"/>
      <c r="O24" s="656"/>
      <c r="P24" s="665" t="s">
        <v>206</v>
      </c>
      <c r="Q24" s="666"/>
      <c r="R24" s="667"/>
      <c r="S24" s="656" t="s">
        <v>43</v>
      </c>
      <c r="T24" s="656"/>
      <c r="U24" s="657" t="s">
        <v>177</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342</v>
      </c>
      <c r="F26" s="651"/>
      <c r="G26" s="651"/>
      <c r="H26" s="651"/>
      <c r="I26" s="651"/>
      <c r="J26" s="651"/>
      <c r="K26" s="651"/>
      <c r="L26" s="652"/>
      <c r="M26" s="649" t="s">
        <v>36</v>
      </c>
      <c r="N26" s="649"/>
      <c r="O26" s="649"/>
      <c r="P26" s="650" t="s">
        <v>315</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502AA7BD-1DAE-4E26-8BDD-656348216222}">
      <formula1>INDIRECT(E7)</formula1>
    </dataValidation>
    <dataValidation type="list" allowBlank="1" showInputMessage="1" showErrorMessage="1" sqref="E7 E18 P7 P18 E9:E12 E20:E23 P9:P12 P20:P23" xr:uid="{FE1A86EB-9131-42F1-BE29-18294B683A0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7B6E6-58A3-4165-A854-895B04FFC917}">
  <sheetPr codeName="Sheet50"/>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78</v>
      </c>
      <c r="F5" s="672"/>
      <c r="G5" s="673"/>
      <c r="H5" s="673"/>
      <c r="I5" s="673"/>
      <c r="J5" s="673"/>
      <c r="K5" s="673"/>
      <c r="L5" s="674"/>
      <c r="M5" s="668" t="s">
        <v>5</v>
      </c>
      <c r="N5" s="681" t="s">
        <v>11</v>
      </c>
      <c r="O5" s="682"/>
      <c r="P5" s="9" t="s">
        <v>78</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3</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59</v>
      </c>
      <c r="F8" s="675"/>
      <c r="G8" s="676"/>
      <c r="H8" s="676"/>
      <c r="I8" s="676"/>
      <c r="J8" s="676"/>
      <c r="K8" s="676"/>
      <c r="L8" s="677"/>
      <c r="M8" s="669"/>
      <c r="N8" s="681" t="s">
        <v>8</v>
      </c>
      <c r="O8" s="682"/>
      <c r="P8" s="9" t="s">
        <v>59</v>
      </c>
      <c r="Q8" s="675"/>
      <c r="R8" s="676"/>
      <c r="S8" s="676"/>
      <c r="T8" s="676"/>
      <c r="U8" s="676"/>
      <c r="V8" s="676"/>
      <c r="W8" s="677"/>
    </row>
    <row r="9" spans="2:23" s="5" customFormat="1" ht="25.5" customHeight="1" x14ac:dyDescent="0.15">
      <c r="B9" s="683" t="s">
        <v>4</v>
      </c>
      <c r="C9" s="684"/>
      <c r="D9" s="685"/>
      <c r="E9" s="12" t="s">
        <v>47</v>
      </c>
      <c r="F9" s="675"/>
      <c r="G9" s="676"/>
      <c r="H9" s="676"/>
      <c r="I9" s="676"/>
      <c r="J9" s="676"/>
      <c r="K9" s="676"/>
      <c r="L9" s="677"/>
      <c r="M9" s="683" t="s">
        <v>4</v>
      </c>
      <c r="N9" s="684"/>
      <c r="O9" s="685"/>
      <c r="P9" s="12" t="s">
        <v>47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178</v>
      </c>
      <c r="F12" s="678"/>
      <c r="G12" s="679"/>
      <c r="H12" s="679"/>
      <c r="I12" s="679"/>
      <c r="J12" s="679"/>
      <c r="K12" s="679"/>
      <c r="L12" s="680"/>
      <c r="M12" s="670"/>
      <c r="N12" s="649" t="s">
        <v>14</v>
      </c>
      <c r="O12" s="649"/>
      <c r="P12" s="7" t="s">
        <v>178</v>
      </c>
      <c r="Q12" s="675"/>
      <c r="R12" s="676"/>
      <c r="S12" s="676"/>
      <c r="T12" s="676"/>
      <c r="U12" s="676"/>
      <c r="V12" s="676"/>
      <c r="W12" s="677"/>
    </row>
    <row r="13" spans="2:23" s="5" customFormat="1" ht="25.5" customHeight="1" x14ac:dyDescent="0.15">
      <c r="B13" s="656" t="s">
        <v>35</v>
      </c>
      <c r="C13" s="656"/>
      <c r="D13" s="656"/>
      <c r="E13" s="665" t="s">
        <v>71</v>
      </c>
      <c r="F13" s="666"/>
      <c r="G13" s="667"/>
      <c r="H13" s="656" t="s">
        <v>43</v>
      </c>
      <c r="I13" s="656"/>
      <c r="J13" s="657" t="s">
        <v>124</v>
      </c>
      <c r="K13" s="657"/>
      <c r="L13" s="657"/>
      <c r="M13" s="656" t="s">
        <v>35</v>
      </c>
      <c r="N13" s="656"/>
      <c r="O13" s="656"/>
      <c r="P13" s="665" t="s">
        <v>73</v>
      </c>
      <c r="Q13" s="666"/>
      <c r="R13" s="667"/>
      <c r="S13" s="656" t="s">
        <v>43</v>
      </c>
      <c r="T13" s="656"/>
      <c r="U13" s="657" t="s">
        <v>126</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316</v>
      </c>
      <c r="F15" s="651"/>
      <c r="G15" s="651"/>
      <c r="H15" s="651"/>
      <c r="I15" s="651"/>
      <c r="J15" s="651"/>
      <c r="K15" s="651"/>
      <c r="L15" s="652"/>
      <c r="M15" s="649" t="s">
        <v>36</v>
      </c>
      <c r="N15" s="649"/>
      <c r="O15" s="649"/>
      <c r="P15" s="650" t="s">
        <v>317</v>
      </c>
      <c r="Q15" s="651"/>
      <c r="R15" s="651"/>
      <c r="S15" s="651"/>
      <c r="T15" s="651"/>
      <c r="U15" s="651"/>
      <c r="V15" s="651"/>
      <c r="W15" s="652"/>
    </row>
    <row r="16" spans="2:23" s="5" customFormat="1" ht="25.5" customHeight="1" x14ac:dyDescent="0.15">
      <c r="B16" s="671" t="s">
        <v>5</v>
      </c>
      <c r="C16" s="671" t="s">
        <v>11</v>
      </c>
      <c r="D16" s="671"/>
      <c r="E16" s="9" t="s">
        <v>78</v>
      </c>
      <c r="F16" s="672"/>
      <c r="G16" s="673"/>
      <c r="H16" s="673"/>
      <c r="I16" s="673"/>
      <c r="J16" s="673"/>
      <c r="K16" s="673"/>
      <c r="L16" s="674"/>
      <c r="M16" s="671" t="s">
        <v>5</v>
      </c>
      <c r="N16" s="671" t="s">
        <v>11</v>
      </c>
      <c r="O16" s="671"/>
      <c r="P16" s="9" t="s">
        <v>84</v>
      </c>
      <c r="Q16" s="675"/>
      <c r="R16" s="676"/>
      <c r="S16" s="676"/>
      <c r="T16" s="676"/>
      <c r="U16" s="676"/>
      <c r="V16" s="676"/>
      <c r="W16" s="677"/>
    </row>
    <row r="17" spans="2:24" s="5" customFormat="1" ht="25.5" customHeight="1" x14ac:dyDescent="0.15">
      <c r="B17" s="671"/>
      <c r="C17" s="671" t="s">
        <v>18</v>
      </c>
      <c r="D17" s="671"/>
      <c r="E17" s="8">
        <v>4</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72</v>
      </c>
      <c r="F19" s="675"/>
      <c r="G19" s="676"/>
      <c r="H19" s="676"/>
      <c r="I19" s="676"/>
      <c r="J19" s="676"/>
      <c r="K19" s="676"/>
      <c r="L19" s="677"/>
      <c r="M19" s="671"/>
      <c r="N19" s="671" t="s">
        <v>8</v>
      </c>
      <c r="O19" s="671"/>
      <c r="P19" s="9" t="s">
        <v>59</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47</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178</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318</v>
      </c>
      <c r="K24" s="666"/>
      <c r="L24" s="667"/>
      <c r="M24" s="656" t="s">
        <v>35</v>
      </c>
      <c r="N24" s="656"/>
      <c r="O24" s="656"/>
      <c r="P24" s="665" t="s">
        <v>319</v>
      </c>
      <c r="Q24" s="666"/>
      <c r="R24" s="667"/>
      <c r="S24" s="656" t="s">
        <v>43</v>
      </c>
      <c r="T24" s="656"/>
      <c r="U24" s="657" t="s">
        <v>320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135</v>
      </c>
      <c r="F26" s="651"/>
      <c r="G26" s="651"/>
      <c r="H26" s="651"/>
      <c r="I26" s="651"/>
      <c r="J26" s="651"/>
      <c r="K26" s="651"/>
      <c r="L26" s="652"/>
      <c r="M26" s="649" t="s">
        <v>36</v>
      </c>
      <c r="N26" s="649"/>
      <c r="O26" s="649"/>
      <c r="P26" s="650" t="s">
        <v>321</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33957B7-E92D-43C2-A437-E690F22E6DA5}">
      <formula1>INDIRECT(E7)</formula1>
    </dataValidation>
    <dataValidation type="list" allowBlank="1" showInputMessage="1" showErrorMessage="1" sqref="E7 E18 P7 P18 E9:E12 E20:E23 P9:P12 P20:P23" xr:uid="{0CDD3693-5813-48C5-A46F-E4FEB4C7147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7EEC-D195-4AED-9C2C-9E821362CE7C}">
  <sheetPr codeName="Sheet51"/>
  <dimension ref="B1:X31"/>
  <sheetViews>
    <sheetView showGridLines="0" showZeros="0" view="pageBreakPreview" zoomScale="85" zoomScaleNormal="70" zoomScaleSheetLayoutView="85" workbookViewId="0">
      <selection activeCell="P5" sqref="P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84</v>
      </c>
      <c r="F5" s="672"/>
      <c r="G5" s="673"/>
      <c r="H5" s="673"/>
      <c r="I5" s="673"/>
      <c r="J5" s="673"/>
      <c r="K5" s="673"/>
      <c r="L5" s="674"/>
      <c r="M5" s="668" t="s">
        <v>5</v>
      </c>
      <c r="N5" s="681" t="s">
        <v>11</v>
      </c>
      <c r="O5" s="682"/>
      <c r="P5" s="9" t="s">
        <v>79</v>
      </c>
      <c r="Q5" s="675"/>
      <c r="R5" s="676"/>
      <c r="S5" s="676"/>
      <c r="T5" s="676"/>
      <c r="U5" s="676"/>
      <c r="V5" s="676"/>
      <c r="W5" s="677"/>
    </row>
    <row r="6" spans="2:23" s="5" customFormat="1" ht="25.5" customHeight="1" x14ac:dyDescent="0.15">
      <c r="B6" s="670"/>
      <c r="C6" s="681" t="s">
        <v>18</v>
      </c>
      <c r="D6" s="682"/>
      <c r="E6" s="8">
        <v>2</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57</v>
      </c>
      <c r="F8" s="675"/>
      <c r="G8" s="676"/>
      <c r="H8" s="676"/>
      <c r="I8" s="676"/>
      <c r="J8" s="676"/>
      <c r="K8" s="676"/>
      <c r="L8" s="677"/>
      <c r="M8" s="669"/>
      <c r="N8" s="681" t="s">
        <v>8</v>
      </c>
      <c r="O8" s="682"/>
      <c r="P8" s="9" t="s">
        <v>85</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47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54</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294</v>
      </c>
      <c r="K13" s="657"/>
      <c r="L13" s="657"/>
      <c r="M13" s="656" t="s">
        <v>35</v>
      </c>
      <c r="N13" s="656"/>
      <c r="O13" s="656"/>
      <c r="P13" s="665" t="s">
        <v>86</v>
      </c>
      <c r="Q13" s="666"/>
      <c r="R13" s="667"/>
      <c r="S13" s="656" t="s">
        <v>43</v>
      </c>
      <c r="T13" s="656"/>
      <c r="U13" s="657" t="s">
        <v>322</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143</v>
      </c>
      <c r="F15" s="651"/>
      <c r="G15" s="651"/>
      <c r="H15" s="651"/>
      <c r="I15" s="651"/>
      <c r="J15" s="651"/>
      <c r="K15" s="651"/>
      <c r="L15" s="652"/>
      <c r="M15" s="649" t="s">
        <v>36</v>
      </c>
      <c r="N15" s="649"/>
      <c r="O15" s="649"/>
      <c r="P15" s="650" t="s">
        <v>323</v>
      </c>
      <c r="Q15" s="651"/>
      <c r="R15" s="651"/>
      <c r="S15" s="651"/>
      <c r="T15" s="651"/>
      <c r="U15" s="651"/>
      <c r="V15" s="651"/>
      <c r="W15" s="652"/>
    </row>
    <row r="16" spans="2:23" s="5" customFormat="1" ht="25.5" customHeight="1" x14ac:dyDescent="0.15">
      <c r="B16" s="671" t="s">
        <v>5</v>
      </c>
      <c r="C16" s="671" t="s">
        <v>11</v>
      </c>
      <c r="D16" s="671"/>
      <c r="E16" s="9" t="s">
        <v>79</v>
      </c>
      <c r="F16" s="672"/>
      <c r="G16" s="673"/>
      <c r="H16" s="673"/>
      <c r="I16" s="673"/>
      <c r="J16" s="673"/>
      <c r="K16" s="673"/>
      <c r="L16" s="674"/>
      <c r="M16" s="671" t="s">
        <v>5</v>
      </c>
      <c r="N16" s="671" t="s">
        <v>11</v>
      </c>
      <c r="O16" s="671"/>
      <c r="P16" s="9" t="s">
        <v>79</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59</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50</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90</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81</v>
      </c>
      <c r="F24" s="666"/>
      <c r="G24" s="667"/>
      <c r="H24" s="656" t="s">
        <v>43</v>
      </c>
      <c r="I24" s="656"/>
      <c r="J24" s="665" t="s">
        <v>324</v>
      </c>
      <c r="K24" s="666"/>
      <c r="L24" s="667"/>
      <c r="M24" s="656" t="s">
        <v>35</v>
      </c>
      <c r="N24" s="656"/>
      <c r="O24" s="656"/>
      <c r="P24" s="665" t="s">
        <v>81</v>
      </c>
      <c r="Q24" s="666"/>
      <c r="R24" s="667"/>
      <c r="S24" s="656" t="s">
        <v>43</v>
      </c>
      <c r="T24" s="656"/>
      <c r="U24" s="657" t="s">
        <v>140</v>
      </c>
      <c r="V24" s="657"/>
      <c r="W24" s="657"/>
    </row>
    <row r="25" spans="2:24" s="5" customFormat="1" ht="25.5" customHeight="1" x14ac:dyDescent="0.15">
      <c r="B25" s="384" t="s">
        <v>15</v>
      </c>
      <c r="C25" s="384"/>
      <c r="D25" s="384"/>
      <c r="E25" s="658" t="s">
        <v>88</v>
      </c>
      <c r="F25" s="658"/>
      <c r="G25" s="658"/>
      <c r="H25" s="440" t="s">
        <v>0</v>
      </c>
      <c r="I25" s="441"/>
      <c r="J25" s="659" t="s">
        <v>91</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139</v>
      </c>
      <c r="F26" s="651"/>
      <c r="G26" s="651"/>
      <c r="H26" s="651"/>
      <c r="I26" s="651"/>
      <c r="J26" s="651"/>
      <c r="K26" s="651"/>
      <c r="L26" s="652"/>
      <c r="M26" s="649" t="s">
        <v>36</v>
      </c>
      <c r="N26" s="649"/>
      <c r="O26" s="649"/>
      <c r="P26" s="650" t="s">
        <v>143</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B2A83022-87E3-499A-B506-A73C29433E5D}">
      <formula1>INDIRECT(E7)</formula1>
    </dataValidation>
    <dataValidation type="list" allowBlank="1" showInputMessage="1" showErrorMessage="1" sqref="E7 E18 P7 P18 E9:E12 E20:E23 P9:P12 P20:P23" xr:uid="{E740A4D4-C83A-4B7B-87FA-CAC4308F066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8745-90D0-499F-80B4-7FA93197239A}">
  <sheetPr codeName="Sheet5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79</v>
      </c>
      <c r="F5" s="672"/>
      <c r="G5" s="673"/>
      <c r="H5" s="673"/>
      <c r="I5" s="673"/>
      <c r="J5" s="673"/>
      <c r="K5" s="673"/>
      <c r="L5" s="674"/>
      <c r="M5" s="668" t="s">
        <v>5</v>
      </c>
      <c r="N5" s="681" t="s">
        <v>11</v>
      </c>
      <c r="O5" s="682"/>
      <c r="P5" s="9" t="s">
        <v>117</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57</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50</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90</v>
      </c>
      <c r="Q12" s="675"/>
      <c r="R12" s="676"/>
      <c r="S12" s="676"/>
      <c r="T12" s="676"/>
      <c r="U12" s="676"/>
      <c r="V12" s="676"/>
      <c r="W12" s="677"/>
    </row>
    <row r="13" spans="2:23" s="5" customFormat="1" ht="25.5" customHeight="1" x14ac:dyDescent="0.15">
      <c r="B13" s="656" t="s">
        <v>35</v>
      </c>
      <c r="C13" s="656"/>
      <c r="D13" s="656"/>
      <c r="E13" s="665" t="s">
        <v>164</v>
      </c>
      <c r="F13" s="666"/>
      <c r="G13" s="667"/>
      <c r="H13" s="656" t="s">
        <v>43</v>
      </c>
      <c r="I13" s="656"/>
      <c r="J13" s="657" t="s">
        <v>165</v>
      </c>
      <c r="K13" s="657"/>
      <c r="L13" s="657"/>
      <c r="M13" s="656" t="s">
        <v>35</v>
      </c>
      <c r="N13" s="656"/>
      <c r="O13" s="656"/>
      <c r="P13" s="665" t="s">
        <v>81</v>
      </c>
      <c r="Q13" s="666"/>
      <c r="R13" s="667"/>
      <c r="S13" s="656" t="s">
        <v>43</v>
      </c>
      <c r="T13" s="656"/>
      <c r="U13" s="657" t="s">
        <v>173</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91</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174</v>
      </c>
      <c r="Q15" s="651"/>
      <c r="R15" s="651"/>
      <c r="S15" s="651"/>
      <c r="T15" s="651"/>
      <c r="U15" s="651"/>
      <c r="V15" s="651"/>
      <c r="W15" s="652"/>
    </row>
    <row r="16" spans="2:23" s="5" customFormat="1" ht="25.5" customHeight="1" x14ac:dyDescent="0.15">
      <c r="B16" s="671" t="s">
        <v>5</v>
      </c>
      <c r="C16" s="671" t="s">
        <v>11</v>
      </c>
      <c r="D16" s="671"/>
      <c r="E16" s="9" t="s">
        <v>325</v>
      </c>
      <c r="F16" s="672"/>
      <c r="G16" s="673"/>
      <c r="H16" s="673"/>
      <c r="I16" s="673"/>
      <c r="J16" s="673"/>
      <c r="K16" s="673"/>
      <c r="L16" s="674"/>
      <c r="M16" s="671" t="s">
        <v>5</v>
      </c>
      <c r="N16" s="671" t="s">
        <v>11</v>
      </c>
      <c r="O16" s="671"/>
      <c r="P16" s="9" t="s">
        <v>325</v>
      </c>
      <c r="Q16" s="675"/>
      <c r="R16" s="676"/>
      <c r="S16" s="676"/>
      <c r="T16" s="676"/>
      <c r="U16" s="676"/>
      <c r="V16" s="676"/>
      <c r="W16" s="677"/>
    </row>
    <row r="17" spans="2:24" s="5" customFormat="1" ht="25.5" customHeight="1" x14ac:dyDescent="0.15">
      <c r="B17" s="671"/>
      <c r="C17" s="671" t="s">
        <v>18</v>
      </c>
      <c r="D17" s="671"/>
      <c r="E17" s="8">
        <v>1</v>
      </c>
      <c r="F17" s="675"/>
      <c r="G17" s="676"/>
      <c r="H17" s="676"/>
      <c r="I17" s="676"/>
      <c r="J17" s="676"/>
      <c r="K17" s="676"/>
      <c r="L17" s="677"/>
      <c r="M17" s="671"/>
      <c r="N17" s="671" t="s">
        <v>18</v>
      </c>
      <c r="O17" s="671"/>
      <c r="P17" s="8">
        <v>2</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56</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47</v>
      </c>
      <c r="F20" s="675"/>
      <c r="G20" s="676"/>
      <c r="H20" s="676"/>
      <c r="I20" s="676"/>
      <c r="J20" s="676"/>
      <c r="K20" s="676"/>
      <c r="L20" s="677"/>
      <c r="M20" s="649" t="s">
        <v>4</v>
      </c>
      <c r="N20" s="649"/>
      <c r="O20" s="649"/>
      <c r="P20" s="12" t="s">
        <v>47</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54</v>
      </c>
      <c r="F23" s="678"/>
      <c r="G23" s="679"/>
      <c r="H23" s="679"/>
      <c r="I23" s="679"/>
      <c r="J23" s="679"/>
      <c r="K23" s="679"/>
      <c r="L23" s="680"/>
      <c r="M23" s="670"/>
      <c r="N23" s="649" t="s">
        <v>14</v>
      </c>
      <c r="O23" s="649"/>
      <c r="P23" s="7" t="s">
        <v>54</v>
      </c>
      <c r="Q23" s="675"/>
      <c r="R23" s="676"/>
      <c r="S23" s="676"/>
      <c r="T23" s="676"/>
      <c r="U23" s="676"/>
      <c r="V23" s="676"/>
      <c r="W23" s="677"/>
    </row>
    <row r="24" spans="2:24" s="5" customFormat="1" ht="25.5" customHeight="1" x14ac:dyDescent="0.15">
      <c r="B24" s="656" t="s">
        <v>35</v>
      </c>
      <c r="C24" s="656"/>
      <c r="D24" s="656"/>
      <c r="E24" s="665" t="s">
        <v>326</v>
      </c>
      <c r="F24" s="666"/>
      <c r="G24" s="667"/>
      <c r="H24" s="656" t="s">
        <v>43</v>
      </c>
      <c r="I24" s="656"/>
      <c r="J24" s="665" t="s">
        <v>327</v>
      </c>
      <c r="K24" s="666"/>
      <c r="L24" s="667"/>
      <c r="M24" s="656" t="s">
        <v>35</v>
      </c>
      <c r="N24" s="656"/>
      <c r="O24" s="656"/>
      <c r="P24" s="665" t="s">
        <v>328</v>
      </c>
      <c r="Q24" s="666"/>
      <c r="R24" s="667"/>
      <c r="S24" s="656" t="s">
        <v>43</v>
      </c>
      <c r="T24" s="656"/>
      <c r="U24" s="657" t="s">
        <v>329</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168</v>
      </c>
      <c r="F26" s="651"/>
      <c r="G26" s="651"/>
      <c r="H26" s="651"/>
      <c r="I26" s="651"/>
      <c r="J26" s="651"/>
      <c r="K26" s="651"/>
      <c r="L26" s="652"/>
      <c r="M26" s="649" t="s">
        <v>36</v>
      </c>
      <c r="N26" s="649"/>
      <c r="O26" s="649"/>
      <c r="P26" s="650" t="s">
        <v>147</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D31239D6-CDC7-4C14-8784-0DFA0D6C654C}">
      <formula1>INDIRECT(E7)</formula1>
    </dataValidation>
    <dataValidation type="list" allowBlank="1" showInputMessage="1" showErrorMessage="1" sqref="E7 E18 P7 P18 E9:E12 E20:E23 P9:P12 P20:P23" xr:uid="{87ABFFAF-4C71-4D17-B53A-74700B8553E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64050-495D-4A95-AF7C-F34F6D11B18B}">
  <sheetPr codeName="Sheet53"/>
  <dimension ref="B1:X31"/>
  <sheetViews>
    <sheetView showGridLines="0" showZeros="0" view="pageBreakPreview" zoomScale="85" zoomScaleNormal="70" zoomScaleSheetLayoutView="85" workbookViewId="0">
      <selection activeCell="P5" sqref="P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325</v>
      </c>
      <c r="F5" s="672"/>
      <c r="G5" s="673"/>
      <c r="H5" s="673"/>
      <c r="I5" s="673"/>
      <c r="J5" s="673"/>
      <c r="K5" s="673"/>
      <c r="L5" s="674"/>
      <c r="M5" s="668" t="s">
        <v>5</v>
      </c>
      <c r="N5" s="681" t="s">
        <v>11</v>
      </c>
      <c r="O5" s="682"/>
      <c r="P5" s="9" t="s">
        <v>87</v>
      </c>
      <c r="Q5" s="675"/>
      <c r="R5" s="676"/>
      <c r="S5" s="676"/>
      <c r="T5" s="676"/>
      <c r="U5" s="676"/>
      <c r="V5" s="676"/>
      <c r="W5" s="677"/>
    </row>
    <row r="6" spans="2:23" s="5" customFormat="1" ht="25.5" customHeight="1" x14ac:dyDescent="0.15">
      <c r="B6" s="670"/>
      <c r="C6" s="681" t="s">
        <v>18</v>
      </c>
      <c r="D6" s="682"/>
      <c r="E6" s="8">
        <v>3</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55</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58</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47</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t="s">
        <v>52</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t="s">
        <v>53</v>
      </c>
      <c r="Q12" s="675"/>
      <c r="R12" s="676"/>
      <c r="S12" s="676"/>
      <c r="T12" s="676"/>
      <c r="U12" s="676"/>
      <c r="V12" s="676"/>
      <c r="W12" s="677"/>
    </row>
    <row r="13" spans="2:23" s="5" customFormat="1" ht="25.5" customHeight="1" x14ac:dyDescent="0.15">
      <c r="B13" s="656" t="s">
        <v>35</v>
      </c>
      <c r="C13" s="656"/>
      <c r="D13" s="656"/>
      <c r="E13" s="665" t="s">
        <v>71</v>
      </c>
      <c r="F13" s="666"/>
      <c r="G13" s="667"/>
      <c r="H13" s="656" t="s">
        <v>43</v>
      </c>
      <c r="I13" s="656"/>
      <c r="J13" s="657" t="s">
        <v>124</v>
      </c>
      <c r="K13" s="657"/>
      <c r="L13" s="657"/>
      <c r="M13" s="656" t="s">
        <v>35</v>
      </c>
      <c r="N13" s="656"/>
      <c r="O13" s="656"/>
      <c r="P13" s="665" t="s">
        <v>70</v>
      </c>
      <c r="Q13" s="666"/>
      <c r="R13" s="667"/>
      <c r="S13" s="656" t="s">
        <v>43</v>
      </c>
      <c r="T13" s="656"/>
      <c r="U13" s="657" t="s">
        <v>330</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88</v>
      </c>
      <c r="Q14" s="658"/>
      <c r="R14" s="658"/>
      <c r="S14" s="663" t="s">
        <v>0</v>
      </c>
      <c r="T14" s="664"/>
      <c r="U14" s="659" t="s">
        <v>63</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331</v>
      </c>
      <c r="Q15" s="651"/>
      <c r="R15" s="651"/>
      <c r="S15" s="651"/>
      <c r="T15" s="651"/>
      <c r="U15" s="651"/>
      <c r="V15" s="651"/>
      <c r="W15" s="652"/>
    </row>
    <row r="16" spans="2:23" s="5" customFormat="1" ht="25.5" customHeight="1" x14ac:dyDescent="0.15">
      <c r="B16" s="671" t="s">
        <v>5</v>
      </c>
      <c r="C16" s="671" t="s">
        <v>11</v>
      </c>
      <c r="D16" s="671"/>
      <c r="E16" s="9" t="s">
        <v>87</v>
      </c>
      <c r="F16" s="672"/>
      <c r="G16" s="673"/>
      <c r="H16" s="673"/>
      <c r="I16" s="673"/>
      <c r="J16" s="673"/>
      <c r="K16" s="673"/>
      <c r="L16" s="674"/>
      <c r="M16" s="671" t="s">
        <v>5</v>
      </c>
      <c r="N16" s="671" t="s">
        <v>11</v>
      </c>
      <c r="O16" s="671"/>
      <c r="P16" s="9" t="s">
        <v>87</v>
      </c>
      <c r="Q16" s="675"/>
      <c r="R16" s="676"/>
      <c r="S16" s="676"/>
      <c r="T16" s="676"/>
      <c r="U16" s="676"/>
      <c r="V16" s="676"/>
      <c r="W16" s="677"/>
    </row>
    <row r="17" spans="2:24" s="5" customFormat="1" ht="25.5" customHeight="1" x14ac:dyDescent="0.15">
      <c r="B17" s="671"/>
      <c r="C17" s="671" t="s">
        <v>18</v>
      </c>
      <c r="D17" s="671"/>
      <c r="E17" s="8">
        <v>2</v>
      </c>
      <c r="F17" s="675"/>
      <c r="G17" s="676"/>
      <c r="H17" s="676"/>
      <c r="I17" s="676"/>
      <c r="J17" s="676"/>
      <c r="K17" s="676"/>
      <c r="L17" s="677"/>
      <c r="M17" s="671"/>
      <c r="N17" s="671" t="s">
        <v>18</v>
      </c>
      <c r="O17" s="671"/>
      <c r="P17" s="8">
        <v>3</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55</v>
      </c>
      <c r="Q18" s="675"/>
      <c r="R18" s="676"/>
      <c r="S18" s="676"/>
      <c r="T18" s="676"/>
      <c r="U18" s="676"/>
      <c r="V18" s="676"/>
      <c r="W18" s="677"/>
    </row>
    <row r="19" spans="2:24" s="5" customFormat="1" ht="25.5" customHeight="1" x14ac:dyDescent="0.15">
      <c r="B19" s="671"/>
      <c r="C19" s="671" t="s">
        <v>8</v>
      </c>
      <c r="D19" s="671"/>
      <c r="E19" s="9" t="s">
        <v>72</v>
      </c>
      <c r="F19" s="675"/>
      <c r="G19" s="676"/>
      <c r="H19" s="676"/>
      <c r="I19" s="676"/>
      <c r="J19" s="676"/>
      <c r="K19" s="676"/>
      <c r="L19" s="677"/>
      <c r="M19" s="671"/>
      <c r="N19" s="671" t="s">
        <v>8</v>
      </c>
      <c r="O19" s="671"/>
      <c r="P19" s="9" t="s">
        <v>57</v>
      </c>
      <c r="Q19" s="675"/>
      <c r="R19" s="676"/>
      <c r="S19" s="676"/>
      <c r="T19" s="676"/>
      <c r="U19" s="676"/>
      <c r="V19" s="676"/>
      <c r="W19" s="677"/>
    </row>
    <row r="20" spans="2:24" s="5" customFormat="1" ht="25.5" customHeight="1" x14ac:dyDescent="0.15">
      <c r="B20" s="649" t="s">
        <v>4</v>
      </c>
      <c r="C20" s="649"/>
      <c r="D20" s="649"/>
      <c r="E20" s="12" t="s">
        <v>47</v>
      </c>
      <c r="F20" s="675"/>
      <c r="G20" s="676"/>
      <c r="H20" s="676"/>
      <c r="I20" s="676"/>
      <c r="J20" s="676"/>
      <c r="K20" s="676"/>
      <c r="L20" s="677"/>
      <c r="M20" s="649" t="s">
        <v>4</v>
      </c>
      <c r="N20" s="649"/>
      <c r="O20" s="649"/>
      <c r="P20" s="12" t="s">
        <v>50</v>
      </c>
      <c r="Q20" s="675"/>
      <c r="R20" s="676"/>
      <c r="S20" s="676"/>
      <c r="T20" s="676"/>
      <c r="U20" s="676"/>
      <c r="V20" s="676"/>
      <c r="W20" s="677"/>
    </row>
    <row r="21" spans="2:24" s="5" customFormat="1" ht="25.5" customHeight="1" x14ac:dyDescent="0.15">
      <c r="B21" s="668" t="s">
        <v>13</v>
      </c>
      <c r="C21" s="649" t="s">
        <v>34</v>
      </c>
      <c r="D21" s="649"/>
      <c r="E21" s="8" t="s">
        <v>52</v>
      </c>
      <c r="F21" s="675"/>
      <c r="G21" s="676"/>
      <c r="H21" s="676"/>
      <c r="I21" s="676"/>
      <c r="J21" s="676"/>
      <c r="K21" s="676"/>
      <c r="L21" s="677"/>
      <c r="M21" s="668" t="s">
        <v>13</v>
      </c>
      <c r="N21" s="649" t="s">
        <v>34</v>
      </c>
      <c r="O21" s="649"/>
      <c r="P21" s="8" t="s">
        <v>52</v>
      </c>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178</v>
      </c>
      <c r="F23" s="678"/>
      <c r="G23" s="679"/>
      <c r="H23" s="679"/>
      <c r="I23" s="679"/>
      <c r="J23" s="679"/>
      <c r="K23" s="679"/>
      <c r="L23" s="680"/>
      <c r="M23" s="670"/>
      <c r="N23" s="649" t="s">
        <v>14</v>
      </c>
      <c r="O23" s="649"/>
      <c r="P23" s="7" t="s">
        <v>90</v>
      </c>
      <c r="Q23" s="675"/>
      <c r="R23" s="676"/>
      <c r="S23" s="676"/>
      <c r="T23" s="676"/>
      <c r="U23" s="676"/>
      <c r="V23" s="676"/>
      <c r="W23" s="677"/>
    </row>
    <row r="24" spans="2:24" s="5" customFormat="1" ht="25.5" customHeight="1" x14ac:dyDescent="0.15">
      <c r="B24" s="656" t="s">
        <v>35</v>
      </c>
      <c r="C24" s="656"/>
      <c r="D24" s="656"/>
      <c r="E24" s="665" t="s">
        <v>332</v>
      </c>
      <c r="F24" s="666"/>
      <c r="G24" s="667"/>
      <c r="H24" s="656" t="s">
        <v>43</v>
      </c>
      <c r="I24" s="656"/>
      <c r="J24" s="665" t="s">
        <v>333</v>
      </c>
      <c r="K24" s="666"/>
      <c r="L24" s="667"/>
      <c r="M24" s="656" t="s">
        <v>35</v>
      </c>
      <c r="N24" s="656"/>
      <c r="O24" s="656"/>
      <c r="P24" s="665" t="s">
        <v>81</v>
      </c>
      <c r="Q24" s="666"/>
      <c r="R24" s="667"/>
      <c r="S24" s="656" t="s">
        <v>43</v>
      </c>
      <c r="T24" s="656"/>
      <c r="U24" s="657" t="s">
        <v>173</v>
      </c>
      <c r="V24" s="657"/>
      <c r="W24" s="657"/>
    </row>
    <row r="25" spans="2:24" s="5" customFormat="1" ht="25.5" customHeight="1" x14ac:dyDescent="0.15">
      <c r="B25" s="384" t="s">
        <v>15</v>
      </c>
      <c r="C25" s="384"/>
      <c r="D25" s="384"/>
      <c r="E25" s="658" t="s">
        <v>88</v>
      </c>
      <c r="F25" s="658"/>
      <c r="G25" s="658"/>
      <c r="H25" s="440" t="s">
        <v>0</v>
      </c>
      <c r="I25" s="441"/>
      <c r="J25" s="659" t="s">
        <v>63</v>
      </c>
      <c r="K25" s="660"/>
      <c r="L25" s="661"/>
      <c r="M25" s="440" t="s">
        <v>15</v>
      </c>
      <c r="N25" s="441"/>
      <c r="O25" s="442"/>
      <c r="P25" s="662" t="s">
        <v>88</v>
      </c>
      <c r="Q25" s="658"/>
      <c r="R25" s="658"/>
      <c r="S25" s="663" t="s">
        <v>0</v>
      </c>
      <c r="T25" s="664"/>
      <c r="U25" s="659" t="s">
        <v>91</v>
      </c>
      <c r="V25" s="660"/>
      <c r="W25" s="661"/>
    </row>
    <row r="26" spans="2:24" s="5" customFormat="1" ht="39.75" customHeight="1" x14ac:dyDescent="0.15">
      <c r="B26" s="649" t="s">
        <v>36</v>
      </c>
      <c r="C26" s="649"/>
      <c r="D26" s="649"/>
      <c r="E26" s="650" t="s">
        <v>334</v>
      </c>
      <c r="F26" s="651"/>
      <c r="G26" s="651"/>
      <c r="H26" s="651"/>
      <c r="I26" s="651"/>
      <c r="J26" s="651"/>
      <c r="K26" s="651"/>
      <c r="L26" s="652"/>
      <c r="M26" s="649" t="s">
        <v>36</v>
      </c>
      <c r="N26" s="649"/>
      <c r="O26" s="649"/>
      <c r="P26" s="650" t="s">
        <v>174</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FC0F690-B1B1-47A1-8A86-A4B90EA84ECB}">
      <formula1>INDIRECT(E7)</formula1>
    </dataValidation>
    <dataValidation type="list" allowBlank="1" showInputMessage="1" showErrorMessage="1" sqref="E7 E18 P7 P18 E9:E12 E20:E23 P9:P12 P20:P23" xr:uid="{98D9DBF1-F30B-4858-AA16-DBC90ADC5A8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69B3-6F89-4BCC-8164-7CBFC60EAE0A}">
  <sheetPr codeName="Sheet5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87</v>
      </c>
      <c r="F5" s="672"/>
      <c r="G5" s="673"/>
      <c r="H5" s="673"/>
      <c r="I5" s="673"/>
      <c r="J5" s="673"/>
      <c r="K5" s="673"/>
      <c r="L5" s="674"/>
      <c r="M5" s="668" t="s">
        <v>5</v>
      </c>
      <c r="N5" s="681" t="s">
        <v>11</v>
      </c>
      <c r="O5" s="682"/>
      <c r="P5" s="9" t="s">
        <v>87</v>
      </c>
      <c r="Q5" s="675"/>
      <c r="R5" s="676"/>
      <c r="S5" s="676"/>
      <c r="T5" s="676"/>
      <c r="U5" s="676"/>
      <c r="V5" s="676"/>
      <c r="W5" s="677"/>
    </row>
    <row r="6" spans="2:23" s="5" customFormat="1" ht="25.5" customHeight="1" x14ac:dyDescent="0.15">
      <c r="B6" s="670"/>
      <c r="C6" s="681" t="s">
        <v>18</v>
      </c>
      <c r="D6" s="682"/>
      <c r="E6" s="8">
        <v>4</v>
      </c>
      <c r="F6" s="675"/>
      <c r="G6" s="676"/>
      <c r="H6" s="676"/>
      <c r="I6" s="676"/>
      <c r="J6" s="676"/>
      <c r="K6" s="676"/>
      <c r="L6" s="677"/>
      <c r="M6" s="670"/>
      <c r="N6" s="681" t="s">
        <v>18</v>
      </c>
      <c r="O6" s="682"/>
      <c r="P6" s="8">
        <v>5</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93</v>
      </c>
      <c r="Q7" s="675"/>
      <c r="R7" s="676"/>
      <c r="S7" s="676"/>
      <c r="T7" s="676"/>
      <c r="U7" s="676"/>
      <c r="V7" s="676"/>
      <c r="W7" s="677"/>
    </row>
    <row r="8" spans="2:23" s="5" customFormat="1" ht="25.5" customHeight="1" x14ac:dyDescent="0.15">
      <c r="B8" s="669"/>
      <c r="C8" s="681" t="s">
        <v>8</v>
      </c>
      <c r="D8" s="682"/>
      <c r="E8" s="9" t="s">
        <v>59</v>
      </c>
      <c r="F8" s="675"/>
      <c r="G8" s="676"/>
      <c r="H8" s="676"/>
      <c r="I8" s="676"/>
      <c r="J8" s="676"/>
      <c r="K8" s="676"/>
      <c r="L8" s="677"/>
      <c r="M8" s="669"/>
      <c r="N8" s="681" t="s">
        <v>8</v>
      </c>
      <c r="O8" s="682"/>
      <c r="P8" s="9" t="s">
        <v>94</v>
      </c>
      <c r="Q8" s="675"/>
      <c r="R8" s="676"/>
      <c r="S8" s="676"/>
      <c r="T8" s="676"/>
      <c r="U8" s="676"/>
      <c r="V8" s="676"/>
      <c r="W8" s="677"/>
    </row>
    <row r="9" spans="2:23" s="5" customFormat="1" ht="25.5" customHeight="1" x14ac:dyDescent="0.15">
      <c r="B9" s="683" t="s">
        <v>4</v>
      </c>
      <c r="C9" s="684"/>
      <c r="D9" s="685"/>
      <c r="E9" s="12" t="s">
        <v>47</v>
      </c>
      <c r="F9" s="675"/>
      <c r="G9" s="676"/>
      <c r="H9" s="676"/>
      <c r="I9" s="676"/>
      <c r="J9" s="676"/>
      <c r="K9" s="676"/>
      <c r="L9" s="677"/>
      <c r="M9" s="683" t="s">
        <v>4</v>
      </c>
      <c r="N9" s="684"/>
      <c r="O9" s="685"/>
      <c r="P9" s="12" t="s">
        <v>777</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54</v>
      </c>
      <c r="F12" s="678"/>
      <c r="G12" s="679"/>
      <c r="H12" s="679"/>
      <c r="I12" s="679"/>
      <c r="J12" s="679"/>
      <c r="K12" s="679"/>
      <c r="L12" s="680"/>
      <c r="M12" s="670"/>
      <c r="N12" s="649" t="s">
        <v>14</v>
      </c>
      <c r="O12" s="649"/>
      <c r="P12" s="7"/>
      <c r="Q12" s="675"/>
      <c r="R12" s="676"/>
      <c r="S12" s="676"/>
      <c r="T12" s="676"/>
      <c r="U12" s="676"/>
      <c r="V12" s="676"/>
      <c r="W12" s="677"/>
    </row>
    <row r="13" spans="2:23" s="5" customFormat="1" ht="25.5" customHeight="1" x14ac:dyDescent="0.15">
      <c r="B13" s="656" t="s">
        <v>35</v>
      </c>
      <c r="C13" s="656"/>
      <c r="D13" s="656"/>
      <c r="E13" s="665" t="s">
        <v>71</v>
      </c>
      <c r="F13" s="666"/>
      <c r="G13" s="667"/>
      <c r="H13" s="656" t="s">
        <v>43</v>
      </c>
      <c r="I13" s="656"/>
      <c r="J13" s="657" t="s">
        <v>124</v>
      </c>
      <c r="K13" s="657"/>
      <c r="L13" s="657"/>
      <c r="M13" s="656" t="s">
        <v>35</v>
      </c>
      <c r="N13" s="656"/>
      <c r="O13" s="656"/>
      <c r="P13" s="665" t="s">
        <v>70</v>
      </c>
      <c r="Q13" s="666"/>
      <c r="R13" s="667"/>
      <c r="S13" s="656" t="s">
        <v>43</v>
      </c>
      <c r="T13" s="656"/>
      <c r="U13" s="657" t="s">
        <v>125</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335</v>
      </c>
      <c r="F15" s="651"/>
      <c r="G15" s="651"/>
      <c r="H15" s="651"/>
      <c r="I15" s="651"/>
      <c r="J15" s="651"/>
      <c r="K15" s="651"/>
      <c r="L15" s="652"/>
      <c r="M15" s="649" t="s">
        <v>36</v>
      </c>
      <c r="N15" s="649"/>
      <c r="O15" s="649"/>
      <c r="P15" s="650" t="s">
        <v>342</v>
      </c>
      <c r="Q15" s="651"/>
      <c r="R15" s="651"/>
      <c r="S15" s="651"/>
      <c r="T15" s="651"/>
      <c r="U15" s="651"/>
      <c r="V15" s="651"/>
      <c r="W15" s="652"/>
    </row>
    <row r="16" spans="2:23" s="5" customFormat="1" ht="25.5" customHeight="1" x14ac:dyDescent="0.15">
      <c r="B16" s="671" t="s">
        <v>5</v>
      </c>
      <c r="C16" s="671" t="s">
        <v>11</v>
      </c>
      <c r="D16" s="671"/>
      <c r="E16" s="9" t="s">
        <v>87</v>
      </c>
      <c r="F16" s="672"/>
      <c r="G16" s="673"/>
      <c r="H16" s="673"/>
      <c r="I16" s="673"/>
      <c r="J16" s="673"/>
      <c r="K16" s="673"/>
      <c r="L16" s="674"/>
      <c r="M16" s="671" t="s">
        <v>5</v>
      </c>
      <c r="N16" s="671" t="s">
        <v>11</v>
      </c>
      <c r="O16" s="671"/>
      <c r="P16" s="9" t="s">
        <v>87</v>
      </c>
      <c r="Q16" s="675"/>
      <c r="R16" s="676"/>
      <c r="S16" s="676"/>
      <c r="T16" s="676"/>
      <c r="U16" s="676"/>
      <c r="V16" s="676"/>
      <c r="W16" s="677"/>
    </row>
    <row r="17" spans="2:24" s="5" customFormat="1" ht="25.5" customHeight="1" x14ac:dyDescent="0.15">
      <c r="B17" s="671"/>
      <c r="C17" s="671" t="s">
        <v>18</v>
      </c>
      <c r="D17" s="671"/>
      <c r="E17" s="8">
        <v>6</v>
      </c>
      <c r="F17" s="675"/>
      <c r="G17" s="676"/>
      <c r="H17" s="676"/>
      <c r="I17" s="676"/>
      <c r="J17" s="676"/>
      <c r="K17" s="676"/>
      <c r="L17" s="677"/>
      <c r="M17" s="671"/>
      <c r="N17" s="671" t="s">
        <v>18</v>
      </c>
      <c r="O17" s="671"/>
      <c r="P17" s="8">
        <v>7</v>
      </c>
      <c r="Q17" s="675"/>
      <c r="R17" s="676"/>
      <c r="S17" s="676"/>
      <c r="T17" s="676"/>
      <c r="U17" s="676"/>
      <c r="V17" s="676"/>
      <c r="W17" s="677"/>
    </row>
    <row r="18" spans="2:24" s="5" customFormat="1" ht="25.5" customHeight="1" x14ac:dyDescent="0.15">
      <c r="B18" s="671" t="s">
        <v>3</v>
      </c>
      <c r="C18" s="671" t="s">
        <v>9</v>
      </c>
      <c r="D18" s="671"/>
      <c r="E18" s="13" t="s">
        <v>93</v>
      </c>
      <c r="F18" s="675"/>
      <c r="G18" s="676"/>
      <c r="H18" s="676"/>
      <c r="I18" s="676"/>
      <c r="J18" s="676"/>
      <c r="K18" s="676"/>
      <c r="L18" s="677"/>
      <c r="M18" s="671" t="s">
        <v>3</v>
      </c>
      <c r="N18" s="671" t="s">
        <v>9</v>
      </c>
      <c r="O18" s="671"/>
      <c r="P18" s="13" t="s">
        <v>93</v>
      </c>
      <c r="Q18" s="675"/>
      <c r="R18" s="676"/>
      <c r="S18" s="676"/>
      <c r="T18" s="676"/>
      <c r="U18" s="676"/>
      <c r="V18" s="676"/>
      <c r="W18" s="677"/>
    </row>
    <row r="19" spans="2:24" s="5" customFormat="1" ht="25.5" customHeight="1" x14ac:dyDescent="0.15">
      <c r="B19" s="671"/>
      <c r="C19" s="671" t="s">
        <v>8</v>
      </c>
      <c r="D19" s="671"/>
      <c r="E19" s="9" t="s">
        <v>94</v>
      </c>
      <c r="F19" s="675"/>
      <c r="G19" s="676"/>
      <c r="H19" s="676"/>
      <c r="I19" s="676"/>
      <c r="J19" s="676"/>
      <c r="K19" s="676"/>
      <c r="L19" s="677"/>
      <c r="M19" s="671"/>
      <c r="N19" s="671" t="s">
        <v>8</v>
      </c>
      <c r="O19" s="671"/>
      <c r="P19" s="9" t="s">
        <v>94</v>
      </c>
      <c r="Q19" s="675"/>
      <c r="R19" s="676"/>
      <c r="S19" s="676"/>
      <c r="T19" s="676"/>
      <c r="U19" s="676"/>
      <c r="V19" s="676"/>
      <c r="W19" s="677"/>
    </row>
    <row r="20" spans="2:24" s="5" customFormat="1" ht="25.5" customHeight="1" x14ac:dyDescent="0.15">
      <c r="B20" s="649" t="s">
        <v>4</v>
      </c>
      <c r="C20" s="649"/>
      <c r="D20" s="649"/>
      <c r="E20" s="12" t="s">
        <v>777</v>
      </c>
      <c r="F20" s="675"/>
      <c r="G20" s="676"/>
      <c r="H20" s="676"/>
      <c r="I20" s="676"/>
      <c r="J20" s="676"/>
      <c r="K20" s="676"/>
      <c r="L20" s="677"/>
      <c r="M20" s="649" t="s">
        <v>4</v>
      </c>
      <c r="N20" s="649"/>
      <c r="O20" s="649"/>
      <c r="P20" s="12" t="s">
        <v>777</v>
      </c>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c r="Q23" s="675"/>
      <c r="R23" s="676"/>
      <c r="S23" s="676"/>
      <c r="T23" s="676"/>
      <c r="U23" s="676"/>
      <c r="V23" s="676"/>
      <c r="W23" s="677"/>
    </row>
    <row r="24" spans="2:24" s="5" customFormat="1" ht="25.5" customHeight="1" x14ac:dyDescent="0.15">
      <c r="B24" s="656" t="s">
        <v>35</v>
      </c>
      <c r="C24" s="656"/>
      <c r="D24" s="656"/>
      <c r="E24" s="665" t="s">
        <v>71</v>
      </c>
      <c r="F24" s="666"/>
      <c r="G24" s="667"/>
      <c r="H24" s="656" t="s">
        <v>43</v>
      </c>
      <c r="I24" s="656"/>
      <c r="J24" s="665" t="s">
        <v>124</v>
      </c>
      <c r="K24" s="666"/>
      <c r="L24" s="667"/>
      <c r="M24" s="656" t="s">
        <v>35</v>
      </c>
      <c r="N24" s="656"/>
      <c r="O24" s="656"/>
      <c r="P24" s="665" t="s">
        <v>70</v>
      </c>
      <c r="Q24" s="666"/>
      <c r="R24" s="667"/>
      <c r="S24" s="656" t="s">
        <v>43</v>
      </c>
      <c r="T24" s="656"/>
      <c r="U24" s="657" t="s">
        <v>125</v>
      </c>
      <c r="V24" s="657"/>
      <c r="W24" s="657"/>
    </row>
    <row r="25" spans="2:24" s="5" customFormat="1" ht="25.5" customHeight="1" x14ac:dyDescent="0.15">
      <c r="B25" s="384" t="s">
        <v>15</v>
      </c>
      <c r="C25" s="384"/>
      <c r="D25" s="384"/>
      <c r="E25" s="658" t="s">
        <v>80</v>
      </c>
      <c r="F25" s="658"/>
      <c r="G25" s="658"/>
      <c r="H25" s="440" t="s">
        <v>0</v>
      </c>
      <c r="I25" s="441"/>
      <c r="J25" s="659" t="s">
        <v>62</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342</v>
      </c>
      <c r="F26" s="651"/>
      <c r="G26" s="651"/>
      <c r="H26" s="651"/>
      <c r="I26" s="651"/>
      <c r="J26" s="651"/>
      <c r="K26" s="651"/>
      <c r="L26" s="652"/>
      <c r="M26" s="649" t="s">
        <v>36</v>
      </c>
      <c r="N26" s="649"/>
      <c r="O26" s="649"/>
      <c r="P26" s="650" t="s">
        <v>342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DC68B267-C408-476E-9271-944915E762A6}">
      <formula1>INDIRECT(E7)</formula1>
    </dataValidation>
    <dataValidation type="list" allowBlank="1" showInputMessage="1" showErrorMessage="1" sqref="E7 E18 P7 P18 E9:E12 E20:E23 P9:P12 P20:P23" xr:uid="{C8AF5DD5-744A-421C-A8BC-70568B99AFB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B7DB2-600E-4645-B374-48C717C1DB4D}">
  <sheetPr codeName="Sheet5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87</v>
      </c>
      <c r="F5" s="672"/>
      <c r="G5" s="673"/>
      <c r="H5" s="673"/>
      <c r="I5" s="673"/>
      <c r="J5" s="673"/>
      <c r="K5" s="673"/>
      <c r="L5" s="674"/>
      <c r="M5" s="668" t="s">
        <v>5</v>
      </c>
      <c r="N5" s="681" t="s">
        <v>11</v>
      </c>
      <c r="O5" s="682"/>
      <c r="P5" s="9" t="s">
        <v>87</v>
      </c>
      <c r="Q5" s="675"/>
      <c r="R5" s="676"/>
      <c r="S5" s="676"/>
      <c r="T5" s="676"/>
      <c r="U5" s="676"/>
      <c r="V5" s="676"/>
      <c r="W5" s="677"/>
    </row>
    <row r="6" spans="2:23" s="5" customFormat="1" ht="25.5" customHeight="1" x14ac:dyDescent="0.15">
      <c r="B6" s="670"/>
      <c r="C6" s="681" t="s">
        <v>18</v>
      </c>
      <c r="D6" s="682"/>
      <c r="E6" s="8">
        <v>8</v>
      </c>
      <c r="F6" s="675"/>
      <c r="G6" s="676"/>
      <c r="H6" s="676"/>
      <c r="I6" s="676"/>
      <c r="J6" s="676"/>
      <c r="K6" s="676"/>
      <c r="L6" s="677"/>
      <c r="M6" s="670"/>
      <c r="N6" s="681" t="s">
        <v>18</v>
      </c>
      <c r="O6" s="682"/>
      <c r="P6" s="8">
        <v>9</v>
      </c>
      <c r="Q6" s="675"/>
      <c r="R6" s="676"/>
      <c r="S6" s="676"/>
      <c r="T6" s="676"/>
      <c r="U6" s="676"/>
      <c r="V6" s="676"/>
      <c r="W6" s="677"/>
    </row>
    <row r="7" spans="2:23" s="5" customFormat="1" ht="25.5" customHeight="1" x14ac:dyDescent="0.15">
      <c r="B7" s="668" t="s">
        <v>3</v>
      </c>
      <c r="C7" s="681" t="s">
        <v>9</v>
      </c>
      <c r="D7" s="682"/>
      <c r="E7" s="13" t="s">
        <v>93</v>
      </c>
      <c r="F7" s="675"/>
      <c r="G7" s="676"/>
      <c r="H7" s="676"/>
      <c r="I7" s="676"/>
      <c r="J7" s="676"/>
      <c r="K7" s="676"/>
      <c r="L7" s="677"/>
      <c r="M7" s="668" t="s">
        <v>3</v>
      </c>
      <c r="N7" s="681" t="s">
        <v>9</v>
      </c>
      <c r="O7" s="682"/>
      <c r="P7" s="13" t="s">
        <v>93</v>
      </c>
      <c r="Q7" s="675"/>
      <c r="R7" s="676"/>
      <c r="S7" s="676"/>
      <c r="T7" s="676"/>
      <c r="U7" s="676"/>
      <c r="V7" s="676"/>
      <c r="W7" s="677"/>
    </row>
    <row r="8" spans="2:23" s="5" customFormat="1" ht="25.5" customHeight="1" x14ac:dyDescent="0.15">
      <c r="B8" s="669"/>
      <c r="C8" s="681" t="s">
        <v>8</v>
      </c>
      <c r="D8" s="682"/>
      <c r="E8" s="9" t="s">
        <v>94</v>
      </c>
      <c r="F8" s="675"/>
      <c r="G8" s="676"/>
      <c r="H8" s="676"/>
      <c r="I8" s="676"/>
      <c r="J8" s="676"/>
      <c r="K8" s="676"/>
      <c r="L8" s="677"/>
      <c r="M8" s="669"/>
      <c r="N8" s="681" t="s">
        <v>8</v>
      </c>
      <c r="O8" s="682"/>
      <c r="P8" s="9" t="s">
        <v>94</v>
      </c>
      <c r="Q8" s="675"/>
      <c r="R8" s="676"/>
      <c r="S8" s="676"/>
      <c r="T8" s="676"/>
      <c r="U8" s="676"/>
      <c r="V8" s="676"/>
      <c r="W8" s="677"/>
    </row>
    <row r="9" spans="2:23" s="5" customFormat="1" ht="25.5" customHeight="1" x14ac:dyDescent="0.15">
      <c r="B9" s="683" t="s">
        <v>4</v>
      </c>
      <c r="C9" s="684"/>
      <c r="D9" s="685"/>
      <c r="E9" s="12" t="s">
        <v>777</v>
      </c>
      <c r="F9" s="675"/>
      <c r="G9" s="676"/>
      <c r="H9" s="676"/>
      <c r="I9" s="676"/>
      <c r="J9" s="676"/>
      <c r="K9" s="676"/>
      <c r="L9" s="677"/>
      <c r="M9" s="683" t="s">
        <v>4</v>
      </c>
      <c r="N9" s="684"/>
      <c r="O9" s="685"/>
      <c r="P9" s="12" t="s">
        <v>777</v>
      </c>
      <c r="Q9" s="675"/>
      <c r="R9" s="676"/>
      <c r="S9" s="676"/>
      <c r="T9" s="676"/>
      <c r="U9" s="676"/>
      <c r="V9" s="676"/>
      <c r="W9" s="677"/>
    </row>
    <row r="10" spans="2:23" s="5" customFormat="1" ht="25.5" customHeight="1" x14ac:dyDescent="0.15">
      <c r="B10" s="668" t="s">
        <v>13</v>
      </c>
      <c r="C10" s="683" t="s">
        <v>34</v>
      </c>
      <c r="D10" s="685"/>
      <c r="E10" s="8"/>
      <c r="F10" s="675"/>
      <c r="G10" s="676"/>
      <c r="H10" s="676"/>
      <c r="I10" s="676"/>
      <c r="J10" s="676"/>
      <c r="K10" s="676"/>
      <c r="L10" s="677"/>
      <c r="M10" s="668" t="s">
        <v>13</v>
      </c>
      <c r="N10" s="683" t="s">
        <v>34</v>
      </c>
      <c r="O10" s="685"/>
      <c r="P10" s="8"/>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c r="F12" s="678"/>
      <c r="G12" s="679"/>
      <c r="H12" s="679"/>
      <c r="I12" s="679"/>
      <c r="J12" s="679"/>
      <c r="K12" s="679"/>
      <c r="L12" s="680"/>
      <c r="M12" s="670"/>
      <c r="N12" s="649" t="s">
        <v>14</v>
      </c>
      <c r="O12" s="649"/>
      <c r="P12" s="7"/>
      <c r="Q12" s="675"/>
      <c r="R12" s="676"/>
      <c r="S12" s="676"/>
      <c r="T12" s="676"/>
      <c r="U12" s="676"/>
      <c r="V12" s="676"/>
      <c r="W12" s="677"/>
    </row>
    <row r="13" spans="2:23" s="5" customFormat="1" ht="25.5" customHeight="1" x14ac:dyDescent="0.15">
      <c r="B13" s="656" t="s">
        <v>35</v>
      </c>
      <c r="C13" s="656"/>
      <c r="D13" s="656"/>
      <c r="E13" s="665" t="s">
        <v>70</v>
      </c>
      <c r="F13" s="666"/>
      <c r="G13" s="667"/>
      <c r="H13" s="656" t="s">
        <v>43</v>
      </c>
      <c r="I13" s="656"/>
      <c r="J13" s="657" t="s">
        <v>336</v>
      </c>
      <c r="K13" s="657"/>
      <c r="L13" s="657"/>
      <c r="M13" s="656" t="s">
        <v>35</v>
      </c>
      <c r="N13" s="656"/>
      <c r="O13" s="656"/>
      <c r="P13" s="665" t="s">
        <v>70</v>
      </c>
      <c r="Q13" s="666"/>
      <c r="R13" s="667"/>
      <c r="S13" s="656" t="s">
        <v>43</v>
      </c>
      <c r="T13" s="656"/>
      <c r="U13" s="657" t="s">
        <v>125</v>
      </c>
      <c r="V13" s="657"/>
      <c r="W13" s="657"/>
    </row>
    <row r="14" spans="2:23" s="5" customFormat="1" ht="25.5" customHeight="1" x14ac:dyDescent="0.15">
      <c r="B14" s="384" t="s">
        <v>15</v>
      </c>
      <c r="C14" s="384"/>
      <c r="D14" s="384"/>
      <c r="E14" s="658" t="s">
        <v>80</v>
      </c>
      <c r="F14" s="658"/>
      <c r="G14" s="658"/>
      <c r="H14" s="440" t="s">
        <v>0</v>
      </c>
      <c r="I14" s="441"/>
      <c r="J14" s="659" t="s">
        <v>62</v>
      </c>
      <c r="K14" s="660"/>
      <c r="L14" s="661"/>
      <c r="M14" s="440" t="s">
        <v>15</v>
      </c>
      <c r="N14" s="441"/>
      <c r="O14" s="442"/>
      <c r="P14" s="662" t="s">
        <v>80</v>
      </c>
      <c r="Q14" s="658"/>
      <c r="R14" s="658"/>
      <c r="S14" s="663" t="s">
        <v>0</v>
      </c>
      <c r="T14" s="664"/>
      <c r="U14" s="659" t="s">
        <v>62</v>
      </c>
      <c r="V14" s="660"/>
      <c r="W14" s="661"/>
    </row>
    <row r="15" spans="2:23" s="5" customFormat="1" ht="39.75" customHeight="1" x14ac:dyDescent="0.15">
      <c r="B15" s="649" t="s">
        <v>36</v>
      </c>
      <c r="C15" s="649"/>
      <c r="D15" s="649"/>
      <c r="E15" s="650" t="s">
        <v>342</v>
      </c>
      <c r="F15" s="651"/>
      <c r="G15" s="651"/>
      <c r="H15" s="651"/>
      <c r="I15" s="651"/>
      <c r="J15" s="651"/>
      <c r="K15" s="651"/>
      <c r="L15" s="652"/>
      <c r="M15" s="649" t="s">
        <v>36</v>
      </c>
      <c r="N15" s="649"/>
      <c r="O15" s="649"/>
      <c r="P15" s="650" t="s">
        <v>342</v>
      </c>
      <c r="Q15" s="651"/>
      <c r="R15" s="651"/>
      <c r="S15" s="651"/>
      <c r="T15" s="651"/>
      <c r="U15" s="651"/>
      <c r="V15" s="651"/>
      <c r="W15" s="652"/>
    </row>
    <row r="16" spans="2:23" s="5" customFormat="1" ht="25.5" customHeight="1" x14ac:dyDescent="0.15">
      <c r="B16" s="671" t="s">
        <v>5</v>
      </c>
      <c r="C16" s="671" t="s">
        <v>11</v>
      </c>
      <c r="D16" s="671"/>
      <c r="E16" s="9" t="s">
        <v>87</v>
      </c>
      <c r="F16" s="672"/>
      <c r="G16" s="673"/>
      <c r="H16" s="673"/>
      <c r="I16" s="673"/>
      <c r="J16" s="673"/>
      <c r="K16" s="673"/>
      <c r="L16" s="674"/>
      <c r="M16" s="671" t="s">
        <v>5</v>
      </c>
      <c r="N16" s="671" t="s">
        <v>11</v>
      </c>
      <c r="O16" s="671"/>
      <c r="P16" s="9" t="s">
        <v>118</v>
      </c>
      <c r="Q16" s="675"/>
      <c r="R16" s="676"/>
      <c r="S16" s="676"/>
      <c r="T16" s="676"/>
      <c r="U16" s="676"/>
      <c r="V16" s="676"/>
      <c r="W16" s="677"/>
    </row>
    <row r="17" spans="2:24" s="5" customFormat="1" ht="25.5" customHeight="1" x14ac:dyDescent="0.15">
      <c r="B17" s="671"/>
      <c r="C17" s="671" t="s">
        <v>18</v>
      </c>
      <c r="D17" s="671"/>
      <c r="E17" s="8">
        <v>10</v>
      </c>
      <c r="F17" s="675"/>
      <c r="G17" s="676"/>
      <c r="H17" s="676"/>
      <c r="I17" s="676"/>
      <c r="J17" s="676"/>
      <c r="K17" s="676"/>
      <c r="L17" s="677"/>
      <c r="M17" s="671"/>
      <c r="N17" s="671" t="s">
        <v>18</v>
      </c>
      <c r="O17" s="671"/>
      <c r="P17" s="8">
        <v>1</v>
      </c>
      <c r="Q17" s="675"/>
      <c r="R17" s="676"/>
      <c r="S17" s="676"/>
      <c r="T17" s="676"/>
      <c r="U17" s="676"/>
      <c r="V17" s="676"/>
      <c r="W17" s="677"/>
    </row>
    <row r="18" spans="2:24" s="5" customFormat="1" ht="25.5" customHeight="1" x14ac:dyDescent="0.15">
      <c r="B18" s="671" t="s">
        <v>3</v>
      </c>
      <c r="C18" s="671" t="s">
        <v>9</v>
      </c>
      <c r="D18" s="671"/>
      <c r="E18" s="13" t="s">
        <v>55</v>
      </c>
      <c r="F18" s="675"/>
      <c r="G18" s="676"/>
      <c r="H18" s="676"/>
      <c r="I18" s="676"/>
      <c r="J18" s="676"/>
      <c r="K18" s="676"/>
      <c r="L18" s="677"/>
      <c r="M18" s="671" t="s">
        <v>3</v>
      </c>
      <c r="N18" s="671" t="s">
        <v>9</v>
      </c>
      <c r="O18" s="671"/>
      <c r="P18" s="13" t="s">
        <v>93</v>
      </c>
      <c r="Q18" s="675"/>
      <c r="R18" s="676"/>
      <c r="S18" s="676"/>
      <c r="T18" s="676"/>
      <c r="U18" s="676"/>
      <c r="V18" s="676"/>
      <c r="W18" s="677"/>
    </row>
    <row r="19" spans="2:24" s="5" customFormat="1" ht="25.5" customHeight="1" x14ac:dyDescent="0.15">
      <c r="B19" s="671"/>
      <c r="C19" s="671" t="s">
        <v>8</v>
      </c>
      <c r="D19" s="671"/>
      <c r="E19" s="9" t="s">
        <v>85</v>
      </c>
      <c r="F19" s="675"/>
      <c r="G19" s="676"/>
      <c r="H19" s="676"/>
      <c r="I19" s="676"/>
      <c r="J19" s="676"/>
      <c r="K19" s="676"/>
      <c r="L19" s="677"/>
      <c r="M19" s="671"/>
      <c r="N19" s="671" t="s">
        <v>8</v>
      </c>
      <c r="O19" s="671"/>
      <c r="P19" s="9" t="s">
        <v>94</v>
      </c>
      <c r="Q19" s="675"/>
      <c r="R19" s="676"/>
      <c r="S19" s="676"/>
      <c r="T19" s="676"/>
      <c r="U19" s="676"/>
      <c r="V19" s="676"/>
      <c r="W19" s="677"/>
    </row>
    <row r="20" spans="2:24" s="5" customFormat="1" ht="25.5" customHeight="1" x14ac:dyDescent="0.15">
      <c r="B20" s="649" t="s">
        <v>4</v>
      </c>
      <c r="C20" s="649"/>
      <c r="D20" s="649"/>
      <c r="E20" s="12" t="s">
        <v>49</v>
      </c>
      <c r="F20" s="675"/>
      <c r="G20" s="676"/>
      <c r="H20" s="676"/>
      <c r="I20" s="676"/>
      <c r="J20" s="676"/>
      <c r="K20" s="676"/>
      <c r="L20" s="677"/>
      <c r="M20" s="649" t="s">
        <v>4</v>
      </c>
      <c r="N20" s="649"/>
      <c r="O20" s="649"/>
      <c r="P20" s="12" t="s">
        <v>777</v>
      </c>
      <c r="Q20" s="675"/>
      <c r="R20" s="676"/>
      <c r="S20" s="676"/>
      <c r="T20" s="676"/>
      <c r="U20" s="676"/>
      <c r="V20" s="676"/>
      <c r="W20" s="677"/>
    </row>
    <row r="21" spans="2:24" s="5" customFormat="1" ht="25.5" customHeight="1" x14ac:dyDescent="0.15">
      <c r="B21" s="668" t="s">
        <v>13</v>
      </c>
      <c r="C21" s="649" t="s">
        <v>34</v>
      </c>
      <c r="D21" s="649"/>
      <c r="E21" s="8" t="s">
        <v>49</v>
      </c>
      <c r="F21" s="675"/>
      <c r="G21" s="676"/>
      <c r="H21" s="676"/>
      <c r="I21" s="676"/>
      <c r="J21" s="676"/>
      <c r="K21" s="676"/>
      <c r="L21" s="677"/>
      <c r="M21" s="668" t="s">
        <v>13</v>
      </c>
      <c r="N21" s="649" t="s">
        <v>34</v>
      </c>
      <c r="O21" s="649"/>
      <c r="P21" s="8"/>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t="s">
        <v>54</v>
      </c>
      <c r="F23" s="678"/>
      <c r="G23" s="679"/>
      <c r="H23" s="679"/>
      <c r="I23" s="679"/>
      <c r="J23" s="679"/>
      <c r="K23" s="679"/>
      <c r="L23" s="680"/>
      <c r="M23" s="670"/>
      <c r="N23" s="649" t="s">
        <v>14</v>
      </c>
      <c r="O23" s="649"/>
      <c r="P23" s="7"/>
      <c r="Q23" s="675"/>
      <c r="R23" s="676"/>
      <c r="S23" s="676"/>
      <c r="T23" s="676"/>
      <c r="U23" s="676"/>
      <c r="V23" s="676"/>
      <c r="W23" s="677"/>
    </row>
    <row r="24" spans="2:24" s="5" customFormat="1" ht="25.5" customHeight="1" x14ac:dyDescent="0.15">
      <c r="B24" s="656" t="s">
        <v>35</v>
      </c>
      <c r="C24" s="656"/>
      <c r="D24" s="656"/>
      <c r="E24" s="665" t="s">
        <v>337</v>
      </c>
      <c r="F24" s="666"/>
      <c r="G24" s="667"/>
      <c r="H24" s="656" t="s">
        <v>43</v>
      </c>
      <c r="I24" s="656"/>
      <c r="J24" s="665" t="s">
        <v>345</v>
      </c>
      <c r="K24" s="666"/>
      <c r="L24" s="667"/>
      <c r="M24" s="656" t="s">
        <v>35</v>
      </c>
      <c r="N24" s="656"/>
      <c r="O24" s="656"/>
      <c r="P24" s="665" t="s">
        <v>206</v>
      </c>
      <c r="Q24" s="666"/>
      <c r="R24" s="667"/>
      <c r="S24" s="656" t="s">
        <v>43</v>
      </c>
      <c r="T24" s="656"/>
      <c r="U24" s="657" t="s">
        <v>177</v>
      </c>
      <c r="V24" s="657"/>
      <c r="W24" s="657"/>
    </row>
    <row r="25" spans="2:24" s="5" customFormat="1" ht="25.5" customHeight="1" x14ac:dyDescent="0.15">
      <c r="B25" s="384" t="s">
        <v>15</v>
      </c>
      <c r="C25" s="384"/>
      <c r="D25" s="384"/>
      <c r="E25" s="658" t="s">
        <v>81</v>
      </c>
      <c r="F25" s="658"/>
      <c r="G25" s="658"/>
      <c r="H25" s="440" t="s">
        <v>0</v>
      </c>
      <c r="I25" s="441"/>
      <c r="J25" s="659" t="s">
        <v>81</v>
      </c>
      <c r="K25" s="660"/>
      <c r="L25" s="661"/>
      <c r="M25" s="440" t="s">
        <v>15</v>
      </c>
      <c r="N25" s="441"/>
      <c r="O25" s="442"/>
      <c r="P25" s="662" t="s">
        <v>80</v>
      </c>
      <c r="Q25" s="658"/>
      <c r="R25" s="658"/>
      <c r="S25" s="663" t="s">
        <v>0</v>
      </c>
      <c r="T25" s="664"/>
      <c r="U25" s="659" t="s">
        <v>62</v>
      </c>
      <c r="V25" s="660"/>
      <c r="W25" s="661"/>
    </row>
    <row r="26" spans="2:24" s="5" customFormat="1" ht="39.75" customHeight="1" x14ac:dyDescent="0.15">
      <c r="B26" s="649" t="s">
        <v>36</v>
      </c>
      <c r="C26" s="649"/>
      <c r="D26" s="649"/>
      <c r="E26" s="650" t="s">
        <v>338</v>
      </c>
      <c r="F26" s="651"/>
      <c r="G26" s="651"/>
      <c r="H26" s="651"/>
      <c r="I26" s="651"/>
      <c r="J26" s="651"/>
      <c r="K26" s="651"/>
      <c r="L26" s="652"/>
      <c r="M26" s="649" t="s">
        <v>36</v>
      </c>
      <c r="N26" s="649"/>
      <c r="O26" s="649"/>
      <c r="P26" s="650" t="s">
        <v>342</v>
      </c>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D45E4317-14EE-41B2-A34A-41DF903058F1}">
      <formula1>INDIRECT(E7)</formula1>
    </dataValidation>
    <dataValidation type="list" allowBlank="1" showInputMessage="1" showErrorMessage="1" sqref="E7 E18 P7 P18 E9:E12 E20:E23 P9:P12 P20:P23" xr:uid="{CC2140A8-5453-4F66-9F28-A36C51065F2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37AC0-9BC2-42BE-9A56-F86C3DF2D29C}">
  <sheetPr codeName="Sheet5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6" t="s">
        <v>38</v>
      </c>
      <c r="S2" s="686"/>
      <c r="T2" s="687" t="s">
        <v>774</v>
      </c>
      <c r="U2" s="687"/>
      <c r="V2" s="687"/>
      <c r="W2" s="687"/>
    </row>
    <row r="3" spans="2:23" ht="25.15" customHeight="1" x14ac:dyDescent="0.15">
      <c r="B3" s="688" t="s">
        <v>7</v>
      </c>
      <c r="C3" s="689"/>
      <c r="D3" s="689"/>
      <c r="E3" s="690" t="s">
        <v>127</v>
      </c>
      <c r="F3" s="691"/>
      <c r="G3" s="692"/>
      <c r="H3" s="693" t="s">
        <v>1</v>
      </c>
      <c r="I3" s="694"/>
      <c r="J3" s="695" t="s">
        <v>129</v>
      </c>
      <c r="K3" s="696"/>
      <c r="L3" s="697"/>
      <c r="M3" s="411" t="s">
        <v>45</v>
      </c>
      <c r="N3" s="412"/>
      <c r="O3" s="413"/>
      <c r="P3" s="698" t="s">
        <v>66</v>
      </c>
      <c r="Q3" s="698"/>
      <c r="R3" s="698"/>
      <c r="S3" s="411" t="s">
        <v>10</v>
      </c>
      <c r="T3" s="413"/>
      <c r="U3" s="701">
        <v>45637</v>
      </c>
      <c r="V3" s="702"/>
      <c r="W3" s="703"/>
    </row>
    <row r="4" spans="2:23" ht="25.15" customHeight="1" x14ac:dyDescent="0.15">
      <c r="B4" s="707" t="s">
        <v>2</v>
      </c>
      <c r="C4" s="708"/>
      <c r="D4" s="708"/>
      <c r="E4" s="709" t="s">
        <v>128</v>
      </c>
      <c r="F4" s="710"/>
      <c r="G4" s="711"/>
      <c r="H4" s="693" t="s">
        <v>6</v>
      </c>
      <c r="I4" s="694"/>
      <c r="J4" s="695" t="s">
        <v>130</v>
      </c>
      <c r="K4" s="696"/>
      <c r="L4" s="697"/>
      <c r="M4" s="414"/>
      <c r="N4" s="415"/>
      <c r="O4" s="416"/>
      <c r="P4" s="712" t="s">
        <v>67</v>
      </c>
      <c r="Q4" s="712"/>
      <c r="R4" s="712"/>
      <c r="S4" s="699"/>
      <c r="T4" s="700"/>
      <c r="U4" s="704"/>
      <c r="V4" s="705"/>
      <c r="W4" s="706"/>
    </row>
    <row r="5" spans="2:23" s="5" customFormat="1" ht="25.5" customHeight="1" x14ac:dyDescent="0.15">
      <c r="B5" s="668" t="s">
        <v>5</v>
      </c>
      <c r="C5" s="681" t="s">
        <v>11</v>
      </c>
      <c r="D5" s="682"/>
      <c r="E5" s="9" t="s">
        <v>119</v>
      </c>
      <c r="F5" s="672"/>
      <c r="G5" s="673"/>
      <c r="H5" s="673"/>
      <c r="I5" s="673"/>
      <c r="J5" s="673"/>
      <c r="K5" s="673"/>
      <c r="L5" s="674"/>
      <c r="M5" s="668" t="s">
        <v>5</v>
      </c>
      <c r="N5" s="681" t="s">
        <v>11</v>
      </c>
      <c r="O5" s="682"/>
      <c r="P5" s="9" t="s">
        <v>120</v>
      </c>
      <c r="Q5" s="675"/>
      <c r="R5" s="676"/>
      <c r="S5" s="676"/>
      <c r="T5" s="676"/>
      <c r="U5" s="676"/>
      <c r="V5" s="676"/>
      <c r="W5" s="677"/>
    </row>
    <row r="6" spans="2:23" s="5" customFormat="1" ht="25.5" customHeight="1" x14ac:dyDescent="0.15">
      <c r="B6" s="670"/>
      <c r="C6" s="681" t="s">
        <v>18</v>
      </c>
      <c r="D6" s="682"/>
      <c r="E6" s="8">
        <v>1</v>
      </c>
      <c r="F6" s="675"/>
      <c r="G6" s="676"/>
      <c r="H6" s="676"/>
      <c r="I6" s="676"/>
      <c r="J6" s="676"/>
      <c r="K6" s="676"/>
      <c r="L6" s="677"/>
      <c r="M6" s="670"/>
      <c r="N6" s="681" t="s">
        <v>18</v>
      </c>
      <c r="O6" s="682"/>
      <c r="P6" s="8">
        <v>1</v>
      </c>
      <c r="Q6" s="675"/>
      <c r="R6" s="676"/>
      <c r="S6" s="676"/>
      <c r="T6" s="676"/>
      <c r="U6" s="676"/>
      <c r="V6" s="676"/>
      <c r="W6" s="677"/>
    </row>
    <row r="7" spans="2:23" s="5" customFormat="1" ht="25.5" customHeight="1" x14ac:dyDescent="0.15">
      <c r="B7" s="668" t="s">
        <v>3</v>
      </c>
      <c r="C7" s="681" t="s">
        <v>9</v>
      </c>
      <c r="D7" s="682"/>
      <c r="E7" s="13" t="s">
        <v>55</v>
      </c>
      <c r="F7" s="675"/>
      <c r="G7" s="676"/>
      <c r="H7" s="676"/>
      <c r="I7" s="676"/>
      <c r="J7" s="676"/>
      <c r="K7" s="676"/>
      <c r="L7" s="677"/>
      <c r="M7" s="668" t="s">
        <v>3</v>
      </c>
      <c r="N7" s="681" t="s">
        <v>9</v>
      </c>
      <c r="O7" s="682"/>
      <c r="P7" s="13" t="s">
        <v>121</v>
      </c>
      <c r="Q7" s="675"/>
      <c r="R7" s="676"/>
      <c r="S7" s="676"/>
      <c r="T7" s="676"/>
      <c r="U7" s="676"/>
      <c r="V7" s="676"/>
      <c r="W7" s="677"/>
    </row>
    <row r="8" spans="2:23" s="5" customFormat="1" ht="25.5" customHeight="1" x14ac:dyDescent="0.15">
      <c r="B8" s="669"/>
      <c r="C8" s="681" t="s">
        <v>8</v>
      </c>
      <c r="D8" s="682"/>
      <c r="E8" s="9" t="s">
        <v>61</v>
      </c>
      <c r="F8" s="675"/>
      <c r="G8" s="676"/>
      <c r="H8" s="676"/>
      <c r="I8" s="676"/>
      <c r="J8" s="676"/>
      <c r="K8" s="676"/>
      <c r="L8" s="677"/>
      <c r="M8" s="669"/>
      <c r="N8" s="681" t="s">
        <v>8</v>
      </c>
      <c r="O8" s="682"/>
      <c r="P8" s="9" t="s">
        <v>122</v>
      </c>
      <c r="Q8" s="675"/>
      <c r="R8" s="676"/>
      <c r="S8" s="676"/>
      <c r="T8" s="676"/>
      <c r="U8" s="676"/>
      <c r="V8" s="676"/>
      <c r="W8" s="677"/>
    </row>
    <row r="9" spans="2:23" s="5" customFormat="1" ht="25.5" customHeight="1" x14ac:dyDescent="0.15">
      <c r="B9" s="683" t="s">
        <v>4</v>
      </c>
      <c r="C9" s="684"/>
      <c r="D9" s="685"/>
      <c r="E9" s="12" t="s">
        <v>50</v>
      </c>
      <c r="F9" s="675"/>
      <c r="G9" s="676"/>
      <c r="H9" s="676"/>
      <c r="I9" s="676"/>
      <c r="J9" s="676"/>
      <c r="K9" s="676"/>
      <c r="L9" s="677"/>
      <c r="M9" s="683" t="s">
        <v>4</v>
      </c>
      <c r="N9" s="684"/>
      <c r="O9" s="685"/>
      <c r="P9" s="12" t="s">
        <v>49</v>
      </c>
      <c r="Q9" s="675"/>
      <c r="R9" s="676"/>
      <c r="S9" s="676"/>
      <c r="T9" s="676"/>
      <c r="U9" s="676"/>
      <c r="V9" s="676"/>
      <c r="W9" s="677"/>
    </row>
    <row r="10" spans="2:23" s="5" customFormat="1" ht="25.5" customHeight="1" x14ac:dyDescent="0.15">
      <c r="B10" s="668" t="s">
        <v>13</v>
      </c>
      <c r="C10" s="683" t="s">
        <v>34</v>
      </c>
      <c r="D10" s="685"/>
      <c r="E10" s="8" t="s">
        <v>52</v>
      </c>
      <c r="F10" s="675"/>
      <c r="G10" s="676"/>
      <c r="H10" s="676"/>
      <c r="I10" s="676"/>
      <c r="J10" s="676"/>
      <c r="K10" s="676"/>
      <c r="L10" s="677"/>
      <c r="M10" s="668" t="s">
        <v>13</v>
      </c>
      <c r="N10" s="683" t="s">
        <v>34</v>
      </c>
      <c r="O10" s="685"/>
      <c r="P10" s="8" t="s">
        <v>49</v>
      </c>
      <c r="Q10" s="675"/>
      <c r="R10" s="676"/>
      <c r="S10" s="676"/>
      <c r="T10" s="676"/>
      <c r="U10" s="676"/>
      <c r="V10" s="676"/>
      <c r="W10" s="677"/>
    </row>
    <row r="11" spans="2:23" s="5" customFormat="1" ht="25.5" customHeight="1" x14ac:dyDescent="0.15">
      <c r="B11" s="669"/>
      <c r="C11" s="683" t="s">
        <v>12</v>
      </c>
      <c r="D11" s="685"/>
      <c r="E11" s="7"/>
      <c r="F11" s="675"/>
      <c r="G11" s="676"/>
      <c r="H11" s="676"/>
      <c r="I11" s="676"/>
      <c r="J11" s="676"/>
      <c r="K11" s="676"/>
      <c r="L11" s="677"/>
      <c r="M11" s="669"/>
      <c r="N11" s="683" t="s">
        <v>12</v>
      </c>
      <c r="O11" s="685"/>
      <c r="P11" s="7"/>
      <c r="Q11" s="675"/>
      <c r="R11" s="676"/>
      <c r="S11" s="676"/>
      <c r="T11" s="676"/>
      <c r="U11" s="676"/>
      <c r="V11" s="676"/>
      <c r="W11" s="677"/>
    </row>
    <row r="12" spans="2:23" s="5" customFormat="1" ht="25.5" customHeight="1" x14ac:dyDescent="0.15">
      <c r="B12" s="670"/>
      <c r="C12" s="649" t="s">
        <v>14</v>
      </c>
      <c r="D12" s="649"/>
      <c r="E12" s="7" t="s">
        <v>90</v>
      </c>
      <c r="F12" s="678"/>
      <c r="G12" s="679"/>
      <c r="H12" s="679"/>
      <c r="I12" s="679"/>
      <c r="J12" s="679"/>
      <c r="K12" s="679"/>
      <c r="L12" s="680"/>
      <c r="M12" s="670"/>
      <c r="N12" s="649" t="s">
        <v>14</v>
      </c>
      <c r="O12" s="649"/>
      <c r="P12" s="7" t="s">
        <v>54</v>
      </c>
      <c r="Q12" s="675"/>
      <c r="R12" s="676"/>
      <c r="S12" s="676"/>
      <c r="T12" s="676"/>
      <c r="U12" s="676"/>
      <c r="V12" s="676"/>
      <c r="W12" s="677"/>
    </row>
    <row r="13" spans="2:23" s="5" customFormat="1" ht="25.5" customHeight="1" x14ac:dyDescent="0.15">
      <c r="B13" s="656" t="s">
        <v>35</v>
      </c>
      <c r="C13" s="656"/>
      <c r="D13" s="656"/>
      <c r="E13" s="665" t="s">
        <v>81</v>
      </c>
      <c r="F13" s="666"/>
      <c r="G13" s="667"/>
      <c r="H13" s="656" t="s">
        <v>43</v>
      </c>
      <c r="I13" s="656"/>
      <c r="J13" s="657" t="s">
        <v>339</v>
      </c>
      <c r="K13" s="657"/>
      <c r="L13" s="657"/>
      <c r="M13" s="656" t="s">
        <v>35</v>
      </c>
      <c r="N13" s="656"/>
      <c r="O13" s="656"/>
      <c r="P13" s="665" t="s">
        <v>123</v>
      </c>
      <c r="Q13" s="666"/>
      <c r="R13" s="667"/>
      <c r="S13" s="656" t="s">
        <v>43</v>
      </c>
      <c r="T13" s="656"/>
      <c r="U13" s="657" t="s">
        <v>345</v>
      </c>
      <c r="V13" s="657"/>
      <c r="W13" s="657"/>
    </row>
    <row r="14" spans="2:23" s="5" customFormat="1" ht="25.5" customHeight="1" x14ac:dyDescent="0.15">
      <c r="B14" s="384" t="s">
        <v>15</v>
      </c>
      <c r="C14" s="384"/>
      <c r="D14" s="384"/>
      <c r="E14" s="658" t="s">
        <v>88</v>
      </c>
      <c r="F14" s="658"/>
      <c r="G14" s="658"/>
      <c r="H14" s="440" t="s">
        <v>0</v>
      </c>
      <c r="I14" s="441"/>
      <c r="J14" s="659" t="s">
        <v>91</v>
      </c>
      <c r="K14" s="660"/>
      <c r="L14" s="661"/>
      <c r="M14" s="440" t="s">
        <v>15</v>
      </c>
      <c r="N14" s="441"/>
      <c r="O14" s="442"/>
      <c r="P14" s="662" t="s">
        <v>81</v>
      </c>
      <c r="Q14" s="658"/>
      <c r="R14" s="658"/>
      <c r="S14" s="663" t="s">
        <v>0</v>
      </c>
      <c r="T14" s="664"/>
      <c r="U14" s="659" t="s">
        <v>81</v>
      </c>
      <c r="V14" s="660"/>
      <c r="W14" s="661"/>
    </row>
    <row r="15" spans="2:23" s="5" customFormat="1" ht="39.75" customHeight="1" x14ac:dyDescent="0.15">
      <c r="B15" s="649" t="s">
        <v>36</v>
      </c>
      <c r="C15" s="649"/>
      <c r="D15" s="649"/>
      <c r="E15" s="650" t="s">
        <v>340</v>
      </c>
      <c r="F15" s="651"/>
      <c r="G15" s="651"/>
      <c r="H15" s="651"/>
      <c r="I15" s="651"/>
      <c r="J15" s="651"/>
      <c r="K15" s="651"/>
      <c r="L15" s="652"/>
      <c r="M15" s="649" t="s">
        <v>36</v>
      </c>
      <c r="N15" s="649"/>
      <c r="O15" s="649"/>
      <c r="P15" s="650" t="s">
        <v>341</v>
      </c>
      <c r="Q15" s="651"/>
      <c r="R15" s="651"/>
      <c r="S15" s="651"/>
      <c r="T15" s="651"/>
      <c r="U15" s="651"/>
      <c r="V15" s="651"/>
      <c r="W15" s="652"/>
    </row>
    <row r="16" spans="2:23" s="5" customFormat="1" ht="25.5" customHeight="1" x14ac:dyDescent="0.15">
      <c r="B16" s="671" t="s">
        <v>5</v>
      </c>
      <c r="C16" s="671" t="s">
        <v>11</v>
      </c>
      <c r="D16" s="671"/>
      <c r="E16" s="9"/>
      <c r="F16" s="672"/>
      <c r="G16" s="673"/>
      <c r="H16" s="673"/>
      <c r="I16" s="673"/>
      <c r="J16" s="673"/>
      <c r="K16" s="673"/>
      <c r="L16" s="674"/>
      <c r="M16" s="671" t="s">
        <v>5</v>
      </c>
      <c r="N16" s="671" t="s">
        <v>11</v>
      </c>
      <c r="O16" s="671"/>
      <c r="P16" s="9"/>
      <c r="Q16" s="675"/>
      <c r="R16" s="676"/>
      <c r="S16" s="676"/>
      <c r="T16" s="676"/>
      <c r="U16" s="676"/>
      <c r="V16" s="676"/>
      <c r="W16" s="677"/>
    </row>
    <row r="17" spans="2:24" s="5" customFormat="1" ht="25.5" customHeight="1" x14ac:dyDescent="0.15">
      <c r="B17" s="671"/>
      <c r="C17" s="671" t="s">
        <v>18</v>
      </c>
      <c r="D17" s="671"/>
      <c r="E17" s="8"/>
      <c r="F17" s="675"/>
      <c r="G17" s="676"/>
      <c r="H17" s="676"/>
      <c r="I17" s="676"/>
      <c r="J17" s="676"/>
      <c r="K17" s="676"/>
      <c r="L17" s="677"/>
      <c r="M17" s="671"/>
      <c r="N17" s="671" t="s">
        <v>18</v>
      </c>
      <c r="O17" s="671"/>
      <c r="P17" s="8"/>
      <c r="Q17" s="675"/>
      <c r="R17" s="676"/>
      <c r="S17" s="676"/>
      <c r="T17" s="676"/>
      <c r="U17" s="676"/>
      <c r="V17" s="676"/>
      <c r="W17" s="677"/>
    </row>
    <row r="18" spans="2:24" s="5" customFormat="1" ht="25.5" customHeight="1" x14ac:dyDescent="0.15">
      <c r="B18" s="671" t="s">
        <v>3</v>
      </c>
      <c r="C18" s="671" t="s">
        <v>9</v>
      </c>
      <c r="D18" s="671"/>
      <c r="E18" s="13"/>
      <c r="F18" s="675"/>
      <c r="G18" s="676"/>
      <c r="H18" s="676"/>
      <c r="I18" s="676"/>
      <c r="J18" s="676"/>
      <c r="K18" s="676"/>
      <c r="L18" s="677"/>
      <c r="M18" s="671" t="s">
        <v>3</v>
      </c>
      <c r="N18" s="671" t="s">
        <v>9</v>
      </c>
      <c r="O18" s="671"/>
      <c r="P18" s="13"/>
      <c r="Q18" s="675"/>
      <c r="R18" s="676"/>
      <c r="S18" s="676"/>
      <c r="T18" s="676"/>
      <c r="U18" s="676"/>
      <c r="V18" s="676"/>
      <c r="W18" s="677"/>
    </row>
    <row r="19" spans="2:24" s="5" customFormat="1" ht="25.5" customHeight="1" x14ac:dyDescent="0.15">
      <c r="B19" s="671"/>
      <c r="C19" s="671" t="s">
        <v>8</v>
      </c>
      <c r="D19" s="671"/>
      <c r="E19" s="9"/>
      <c r="F19" s="675"/>
      <c r="G19" s="676"/>
      <c r="H19" s="676"/>
      <c r="I19" s="676"/>
      <c r="J19" s="676"/>
      <c r="K19" s="676"/>
      <c r="L19" s="677"/>
      <c r="M19" s="671"/>
      <c r="N19" s="671" t="s">
        <v>8</v>
      </c>
      <c r="O19" s="671"/>
      <c r="P19" s="9"/>
      <c r="Q19" s="675"/>
      <c r="R19" s="676"/>
      <c r="S19" s="676"/>
      <c r="T19" s="676"/>
      <c r="U19" s="676"/>
      <c r="V19" s="676"/>
      <c r="W19" s="677"/>
    </row>
    <row r="20" spans="2:24" s="5" customFormat="1" ht="25.5" customHeight="1" x14ac:dyDescent="0.15">
      <c r="B20" s="649" t="s">
        <v>4</v>
      </c>
      <c r="C20" s="649"/>
      <c r="D20" s="649"/>
      <c r="E20" s="12"/>
      <c r="F20" s="675"/>
      <c r="G20" s="676"/>
      <c r="H20" s="676"/>
      <c r="I20" s="676"/>
      <c r="J20" s="676"/>
      <c r="K20" s="676"/>
      <c r="L20" s="677"/>
      <c r="M20" s="649" t="s">
        <v>4</v>
      </c>
      <c r="N20" s="649"/>
      <c r="O20" s="649"/>
      <c r="P20" s="12"/>
      <c r="Q20" s="675"/>
      <c r="R20" s="676"/>
      <c r="S20" s="676"/>
      <c r="T20" s="676"/>
      <c r="U20" s="676"/>
      <c r="V20" s="676"/>
      <c r="W20" s="677"/>
    </row>
    <row r="21" spans="2:24" s="5" customFormat="1" ht="25.5" customHeight="1" x14ac:dyDescent="0.15">
      <c r="B21" s="668" t="s">
        <v>13</v>
      </c>
      <c r="C21" s="649" t="s">
        <v>34</v>
      </c>
      <c r="D21" s="649"/>
      <c r="E21" s="8"/>
      <c r="F21" s="675"/>
      <c r="G21" s="676"/>
      <c r="H21" s="676"/>
      <c r="I21" s="676"/>
      <c r="J21" s="676"/>
      <c r="K21" s="676"/>
      <c r="L21" s="677"/>
      <c r="M21" s="668" t="s">
        <v>13</v>
      </c>
      <c r="N21" s="649" t="s">
        <v>34</v>
      </c>
      <c r="O21" s="649"/>
      <c r="P21" s="8"/>
      <c r="Q21" s="675"/>
      <c r="R21" s="676"/>
      <c r="S21" s="676"/>
      <c r="T21" s="676"/>
      <c r="U21" s="676"/>
      <c r="V21" s="676"/>
      <c r="W21" s="677"/>
    </row>
    <row r="22" spans="2:24" s="5" customFormat="1" ht="25.5" customHeight="1" x14ac:dyDescent="0.15">
      <c r="B22" s="669"/>
      <c r="C22" s="649" t="s">
        <v>12</v>
      </c>
      <c r="D22" s="649"/>
      <c r="E22" s="7"/>
      <c r="F22" s="675"/>
      <c r="G22" s="676"/>
      <c r="H22" s="676"/>
      <c r="I22" s="676"/>
      <c r="J22" s="676"/>
      <c r="K22" s="676"/>
      <c r="L22" s="677"/>
      <c r="M22" s="669"/>
      <c r="N22" s="649" t="s">
        <v>12</v>
      </c>
      <c r="O22" s="649"/>
      <c r="P22" s="7"/>
      <c r="Q22" s="675"/>
      <c r="R22" s="676"/>
      <c r="S22" s="676"/>
      <c r="T22" s="676"/>
      <c r="U22" s="676"/>
      <c r="V22" s="676"/>
      <c r="W22" s="677"/>
    </row>
    <row r="23" spans="2:24" s="5" customFormat="1" ht="25.5" customHeight="1" x14ac:dyDescent="0.15">
      <c r="B23" s="670"/>
      <c r="C23" s="649" t="s">
        <v>14</v>
      </c>
      <c r="D23" s="649"/>
      <c r="E23" s="7"/>
      <c r="F23" s="678"/>
      <c r="G23" s="679"/>
      <c r="H23" s="679"/>
      <c r="I23" s="679"/>
      <c r="J23" s="679"/>
      <c r="K23" s="679"/>
      <c r="L23" s="680"/>
      <c r="M23" s="670"/>
      <c r="N23" s="649" t="s">
        <v>14</v>
      </c>
      <c r="O23" s="649"/>
      <c r="P23" s="7"/>
      <c r="Q23" s="675"/>
      <c r="R23" s="676"/>
      <c r="S23" s="676"/>
      <c r="T23" s="676"/>
      <c r="U23" s="676"/>
      <c r="V23" s="676"/>
      <c r="W23" s="677"/>
    </row>
    <row r="24" spans="2:24" s="5" customFormat="1" ht="25.5" customHeight="1" x14ac:dyDescent="0.15">
      <c r="B24" s="656" t="s">
        <v>35</v>
      </c>
      <c r="C24" s="656"/>
      <c r="D24" s="656"/>
      <c r="E24" s="665"/>
      <c r="F24" s="666"/>
      <c r="G24" s="667"/>
      <c r="H24" s="656" t="s">
        <v>43</v>
      </c>
      <c r="I24" s="656"/>
      <c r="J24" s="665"/>
      <c r="K24" s="666"/>
      <c r="L24" s="667"/>
      <c r="M24" s="656" t="s">
        <v>35</v>
      </c>
      <c r="N24" s="656"/>
      <c r="O24" s="656"/>
      <c r="P24" s="665"/>
      <c r="Q24" s="666"/>
      <c r="R24" s="667"/>
      <c r="S24" s="656" t="s">
        <v>43</v>
      </c>
      <c r="T24" s="656"/>
      <c r="U24" s="657"/>
      <c r="V24" s="657"/>
      <c r="W24" s="657"/>
    </row>
    <row r="25" spans="2:24" s="5" customFormat="1" ht="25.5" customHeight="1" x14ac:dyDescent="0.15">
      <c r="B25" s="384" t="s">
        <v>15</v>
      </c>
      <c r="C25" s="384"/>
      <c r="D25" s="384"/>
      <c r="E25" s="658"/>
      <c r="F25" s="658"/>
      <c r="G25" s="658"/>
      <c r="H25" s="440" t="s">
        <v>0</v>
      </c>
      <c r="I25" s="441"/>
      <c r="J25" s="659"/>
      <c r="K25" s="660"/>
      <c r="L25" s="661"/>
      <c r="M25" s="440" t="s">
        <v>15</v>
      </c>
      <c r="N25" s="441"/>
      <c r="O25" s="442"/>
      <c r="P25" s="662"/>
      <c r="Q25" s="658"/>
      <c r="R25" s="658"/>
      <c r="S25" s="663" t="s">
        <v>0</v>
      </c>
      <c r="T25" s="664"/>
      <c r="U25" s="659"/>
      <c r="V25" s="660"/>
      <c r="W25" s="661"/>
    </row>
    <row r="26" spans="2:24" s="5" customFormat="1" ht="39.75" customHeight="1" x14ac:dyDescent="0.15">
      <c r="B26" s="649" t="s">
        <v>36</v>
      </c>
      <c r="C26" s="649"/>
      <c r="D26" s="649"/>
      <c r="E26" s="650"/>
      <c r="F26" s="651"/>
      <c r="G26" s="651"/>
      <c r="H26" s="651"/>
      <c r="I26" s="651"/>
      <c r="J26" s="651"/>
      <c r="K26" s="651"/>
      <c r="L26" s="652"/>
      <c r="M26" s="649" t="s">
        <v>36</v>
      </c>
      <c r="N26" s="649"/>
      <c r="O26" s="649"/>
      <c r="P26" s="650"/>
      <c r="Q26" s="651"/>
      <c r="R26" s="651"/>
      <c r="S26" s="651"/>
      <c r="T26" s="651"/>
      <c r="U26" s="651"/>
      <c r="V26" s="651"/>
      <c r="W26" s="652"/>
    </row>
    <row r="27" spans="2:24" s="5" customFormat="1" ht="15" customHeight="1" x14ac:dyDescent="0.15">
      <c r="B27" s="3"/>
      <c r="C27" s="653" t="s">
        <v>44</v>
      </c>
      <c r="D27" s="654"/>
      <c r="E27" s="654"/>
      <c r="F27" s="654"/>
      <c r="G27" s="654"/>
      <c r="H27" s="654"/>
      <c r="I27" s="654"/>
      <c r="J27" s="654"/>
      <c r="K27" s="654"/>
      <c r="L27" s="654"/>
      <c r="M27" s="10"/>
      <c r="N27" s="10" t="s">
        <v>39</v>
      </c>
      <c r="O27" s="10"/>
      <c r="P27" s="10"/>
      <c r="Q27" s="10"/>
      <c r="R27" s="10"/>
      <c r="S27" s="10"/>
      <c r="T27" s="10"/>
      <c r="U27" s="10"/>
      <c r="V27" s="10"/>
      <c r="W27" s="10"/>
    </row>
    <row r="28" spans="2:24" s="5" customFormat="1" ht="15" customHeight="1" x14ac:dyDescent="0.15">
      <c r="B28" s="3"/>
      <c r="C28" s="655"/>
      <c r="D28" s="655"/>
      <c r="E28" s="655"/>
      <c r="F28" s="655"/>
      <c r="G28" s="655"/>
      <c r="H28" s="655"/>
      <c r="I28" s="655"/>
      <c r="J28" s="655"/>
      <c r="K28" s="655"/>
      <c r="L28" s="655"/>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AA4110A-C973-4508-8101-92AC1080A9A0}">
      <formula1>INDIRECT(E7)</formula1>
    </dataValidation>
    <dataValidation type="list" allowBlank="1" showInputMessage="1" showErrorMessage="1" sqref="E7 E18 P7 P18 E9:E12 E20:E23 P9:P12 P20:P23" xr:uid="{E145E847-A146-4C2B-9A84-EB629C8FBB91}">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1680D-C7C5-4A1A-BA6B-5D55186EB3E2}">
  <sheetPr codeName="Sheet65"/>
  <dimension ref="B1:Z59"/>
  <sheetViews>
    <sheetView showGridLines="0" showZeros="0" view="pageBreakPreview" zoomScale="85" zoomScaleNormal="85" zoomScaleSheetLayoutView="85" workbookViewId="0"/>
  </sheetViews>
  <sheetFormatPr defaultColWidth="7.625" defaultRowHeight="27.95" customHeight="1" x14ac:dyDescent="0.15"/>
  <cols>
    <col min="1" max="1" width="7" style="2" customWidth="1"/>
    <col min="2" max="2" width="7.375" style="2" customWidth="1"/>
    <col min="3" max="3" width="5.875" style="2" customWidth="1"/>
    <col min="4" max="6" width="6.875" style="2" customWidth="1"/>
    <col min="7" max="8" width="5.875" style="2" customWidth="1"/>
    <col min="9" max="9" width="8.875" style="2" customWidth="1"/>
    <col min="10" max="10" width="7.375" style="2" customWidth="1"/>
    <col min="11" max="11" width="5.875" style="2" customWidth="1"/>
    <col min="12" max="14" width="6.75" style="2" customWidth="1"/>
    <col min="15" max="16" width="5.875" style="2" customWidth="1"/>
    <col min="17" max="17" width="8.875" style="2" customWidth="1"/>
    <col min="18" max="18" width="7.375" style="2" customWidth="1"/>
    <col min="19" max="19" width="5.875" style="2" customWidth="1"/>
    <col min="20" max="22" width="6.75" style="2" customWidth="1"/>
    <col min="23" max="24" width="5.875" style="2" customWidth="1"/>
    <col min="25" max="25" width="8.875" style="2" customWidth="1"/>
    <col min="26" max="16384" width="7.625" style="2"/>
  </cols>
  <sheetData>
    <row r="1" spans="2:25" ht="9" customHeight="1" x14ac:dyDescent="0.15"/>
    <row r="2" spans="2:25" ht="18" customHeight="1" x14ac:dyDescent="0.15">
      <c r="B2" s="148" t="s">
        <v>444</v>
      </c>
    </row>
    <row r="3" spans="2:25" ht="25.15" customHeight="1" x14ac:dyDescent="0.15">
      <c r="B3" s="729" t="s">
        <v>7</v>
      </c>
      <c r="C3" s="729"/>
      <c r="D3" s="729"/>
      <c r="E3" s="730" t="s">
        <v>127</v>
      </c>
      <c r="F3" s="730"/>
      <c r="G3" s="730"/>
      <c r="H3" s="730"/>
      <c r="I3" s="723" t="s">
        <v>1</v>
      </c>
      <c r="J3" s="724"/>
      <c r="K3" s="725"/>
      <c r="L3" s="695" t="s">
        <v>129</v>
      </c>
      <c r="M3" s="696"/>
      <c r="N3" s="697"/>
      <c r="O3" s="731" t="s">
        <v>45</v>
      </c>
      <c r="P3" s="732"/>
      <c r="Q3" s="733"/>
      <c r="R3" s="737" t="s">
        <v>66</v>
      </c>
      <c r="S3" s="738"/>
      <c r="T3" s="739"/>
      <c r="U3" s="713" t="s">
        <v>445</v>
      </c>
      <c r="V3" s="714"/>
      <c r="W3" s="715">
        <v>45637</v>
      </c>
      <c r="X3" s="716"/>
      <c r="Y3" s="717"/>
    </row>
    <row r="4" spans="2:25" ht="25.15" customHeight="1" x14ac:dyDescent="0.15">
      <c r="B4" s="721" t="s">
        <v>2</v>
      </c>
      <c r="C4" s="721"/>
      <c r="D4" s="721"/>
      <c r="E4" s="722" t="s">
        <v>128</v>
      </c>
      <c r="F4" s="722"/>
      <c r="G4" s="722"/>
      <c r="H4" s="722"/>
      <c r="I4" s="723" t="s">
        <v>6</v>
      </c>
      <c r="J4" s="724"/>
      <c r="K4" s="725"/>
      <c r="L4" s="665" t="s">
        <v>130</v>
      </c>
      <c r="M4" s="666"/>
      <c r="N4" s="667"/>
      <c r="O4" s="734"/>
      <c r="P4" s="735"/>
      <c r="Q4" s="736"/>
      <c r="R4" s="726" t="s">
        <v>67</v>
      </c>
      <c r="S4" s="727"/>
      <c r="T4" s="728"/>
      <c r="U4" s="611"/>
      <c r="V4" s="612"/>
      <c r="W4" s="718"/>
      <c r="X4" s="719"/>
      <c r="Y4" s="720"/>
    </row>
    <row r="5" spans="2:25" ht="15" customHeight="1" x14ac:dyDescent="0.15">
      <c r="B5" s="723" t="s">
        <v>446</v>
      </c>
      <c r="C5" s="724"/>
      <c r="D5" s="725"/>
      <c r="E5" s="149" t="s">
        <v>275</v>
      </c>
      <c r="F5" s="723" t="s">
        <v>447</v>
      </c>
      <c r="G5" s="724"/>
      <c r="H5" s="725"/>
      <c r="I5" s="150">
        <v>1</v>
      </c>
      <c r="J5" s="723" t="s">
        <v>446</v>
      </c>
      <c r="K5" s="724"/>
      <c r="L5" s="725"/>
      <c r="M5" s="149" t="s">
        <v>114</v>
      </c>
      <c r="N5" s="723" t="s">
        <v>447</v>
      </c>
      <c r="O5" s="724"/>
      <c r="P5" s="725"/>
      <c r="Q5" s="150">
        <v>1</v>
      </c>
      <c r="R5" s="723" t="s">
        <v>446</v>
      </c>
      <c r="S5" s="724"/>
      <c r="T5" s="725"/>
      <c r="U5" s="149" t="s">
        <v>116</v>
      </c>
      <c r="V5" s="723" t="s">
        <v>447</v>
      </c>
      <c r="W5" s="724"/>
      <c r="X5" s="725"/>
      <c r="Y5" s="150">
        <v>1</v>
      </c>
    </row>
    <row r="6" spans="2:25" ht="15" customHeight="1" x14ac:dyDescent="0.15">
      <c r="B6" s="723" t="s">
        <v>448</v>
      </c>
      <c r="C6" s="724"/>
      <c r="D6" s="7" t="s">
        <v>449</v>
      </c>
      <c r="E6" s="740" t="s">
        <v>50</v>
      </c>
      <c r="F6" s="741"/>
      <c r="G6" s="741"/>
      <c r="H6" s="741"/>
      <c r="I6" s="742"/>
      <c r="J6" s="723" t="s">
        <v>448</v>
      </c>
      <c r="K6" s="724"/>
      <c r="L6" s="7" t="s">
        <v>449</v>
      </c>
      <c r="M6" s="740" t="s">
        <v>50</v>
      </c>
      <c r="N6" s="741"/>
      <c r="O6" s="741"/>
      <c r="P6" s="741"/>
      <c r="Q6" s="742"/>
      <c r="R6" s="723" t="s">
        <v>448</v>
      </c>
      <c r="S6" s="724"/>
      <c r="T6" s="7" t="s">
        <v>449</v>
      </c>
      <c r="U6" s="740" t="s">
        <v>50</v>
      </c>
      <c r="V6" s="741"/>
      <c r="W6" s="741"/>
      <c r="X6" s="741"/>
      <c r="Y6" s="742"/>
    </row>
    <row r="7" spans="2:25" ht="15" customHeight="1" x14ac:dyDescent="0.15">
      <c r="B7" s="723" t="s">
        <v>450</v>
      </c>
      <c r="C7" s="725"/>
      <c r="D7" s="695" t="s">
        <v>451</v>
      </c>
      <c r="E7" s="697"/>
      <c r="F7" s="723" t="s">
        <v>452</v>
      </c>
      <c r="G7" s="725"/>
      <c r="H7" s="592" t="s">
        <v>51</v>
      </c>
      <c r="I7" s="592"/>
      <c r="J7" s="723" t="s">
        <v>450</v>
      </c>
      <c r="K7" s="725"/>
      <c r="L7" s="695" t="s">
        <v>451</v>
      </c>
      <c r="M7" s="697"/>
      <c r="N7" s="723" t="s">
        <v>452</v>
      </c>
      <c r="O7" s="725"/>
      <c r="P7" s="592" t="s">
        <v>51</v>
      </c>
      <c r="Q7" s="592"/>
      <c r="R7" s="723" t="s">
        <v>450</v>
      </c>
      <c r="S7" s="725"/>
      <c r="T7" s="695" t="s">
        <v>451</v>
      </c>
      <c r="U7" s="697"/>
      <c r="V7" s="723" t="s">
        <v>452</v>
      </c>
      <c r="W7" s="725"/>
      <c r="X7" s="592" t="s">
        <v>51</v>
      </c>
      <c r="Y7" s="592"/>
    </row>
    <row r="8" spans="2:25" ht="15" customHeight="1" x14ac:dyDescent="0.15">
      <c r="B8" s="744" t="s">
        <v>453</v>
      </c>
      <c r="C8" s="744"/>
      <c r="D8" s="7" t="s">
        <v>454</v>
      </c>
      <c r="E8" s="151" t="s">
        <v>455</v>
      </c>
      <c r="F8" s="743" t="s">
        <v>456</v>
      </c>
      <c r="G8" s="743"/>
      <c r="H8" s="743"/>
      <c r="I8" s="743"/>
      <c r="J8" s="744" t="s">
        <v>453</v>
      </c>
      <c r="K8" s="744"/>
      <c r="L8" s="7" t="s">
        <v>454</v>
      </c>
      <c r="M8" s="151" t="s">
        <v>455</v>
      </c>
      <c r="N8" s="743" t="s">
        <v>456</v>
      </c>
      <c r="O8" s="743"/>
      <c r="P8" s="743"/>
      <c r="Q8" s="743"/>
      <c r="R8" s="744" t="s">
        <v>453</v>
      </c>
      <c r="S8" s="744"/>
      <c r="T8" s="7" t="s">
        <v>454</v>
      </c>
      <c r="U8" s="151" t="s">
        <v>455</v>
      </c>
      <c r="V8" s="743" t="s">
        <v>456</v>
      </c>
      <c r="W8" s="743"/>
      <c r="X8" s="743"/>
      <c r="Y8" s="743"/>
    </row>
    <row r="9" spans="2:25" s="5" customFormat="1" ht="14.1" customHeight="1" x14ac:dyDescent="0.15">
      <c r="B9" s="745"/>
      <c r="C9" s="745"/>
      <c r="D9" s="745"/>
      <c r="E9" s="745"/>
      <c r="F9" s="745"/>
      <c r="G9" s="745"/>
      <c r="H9" s="745"/>
      <c r="I9" s="745"/>
      <c r="J9" s="747"/>
      <c r="K9" s="747"/>
      <c r="L9" s="747"/>
      <c r="M9" s="747"/>
      <c r="N9" s="747"/>
      <c r="O9" s="747"/>
      <c r="P9" s="747"/>
      <c r="Q9" s="747"/>
      <c r="R9" s="748"/>
      <c r="S9" s="748"/>
      <c r="T9" s="748"/>
      <c r="U9" s="748"/>
      <c r="V9" s="748"/>
      <c r="W9" s="748"/>
      <c r="X9" s="748"/>
      <c r="Y9" s="749"/>
    </row>
    <row r="10" spans="2:25" s="5" customFormat="1" ht="14.1" customHeight="1" x14ac:dyDescent="0.15">
      <c r="B10" s="746"/>
      <c r="C10" s="746"/>
      <c r="D10" s="746"/>
      <c r="E10" s="746"/>
      <c r="F10" s="746"/>
      <c r="G10" s="746"/>
      <c r="H10" s="746"/>
      <c r="I10" s="746"/>
      <c r="J10" s="747"/>
      <c r="K10" s="747"/>
      <c r="L10" s="747"/>
      <c r="M10" s="747"/>
      <c r="N10" s="747"/>
      <c r="O10" s="747"/>
      <c r="P10" s="747"/>
      <c r="Q10" s="747"/>
      <c r="R10" s="748"/>
      <c r="S10" s="748"/>
      <c r="T10" s="748"/>
      <c r="U10" s="748"/>
      <c r="V10" s="748"/>
      <c r="W10" s="748"/>
      <c r="X10" s="748"/>
      <c r="Y10" s="749"/>
    </row>
    <row r="11" spans="2:25" s="5" customFormat="1" ht="14.1" customHeight="1" x14ac:dyDescent="0.15">
      <c r="B11" s="746"/>
      <c r="C11" s="746"/>
      <c r="D11" s="746"/>
      <c r="E11" s="746"/>
      <c r="F11" s="746"/>
      <c r="G11" s="746"/>
      <c r="H11" s="746"/>
      <c r="I11" s="746"/>
      <c r="J11" s="747"/>
      <c r="K11" s="747"/>
      <c r="L11" s="747"/>
      <c r="M11" s="747"/>
      <c r="N11" s="747"/>
      <c r="O11" s="747"/>
      <c r="P11" s="747"/>
      <c r="Q11" s="747"/>
      <c r="R11" s="748"/>
      <c r="S11" s="748"/>
      <c r="T11" s="748"/>
      <c r="U11" s="748"/>
      <c r="V11" s="748"/>
      <c r="W11" s="748"/>
      <c r="X11" s="748"/>
      <c r="Y11" s="749"/>
    </row>
    <row r="12" spans="2:25" s="5" customFormat="1" ht="14.1" customHeight="1" x14ac:dyDescent="0.15">
      <c r="B12" s="746"/>
      <c r="C12" s="746"/>
      <c r="D12" s="746"/>
      <c r="E12" s="746"/>
      <c r="F12" s="746"/>
      <c r="G12" s="746"/>
      <c r="H12" s="746"/>
      <c r="I12" s="746"/>
      <c r="J12" s="747"/>
      <c r="K12" s="747"/>
      <c r="L12" s="747"/>
      <c r="M12" s="747"/>
      <c r="N12" s="747"/>
      <c r="O12" s="747"/>
      <c r="P12" s="747"/>
      <c r="Q12" s="747"/>
      <c r="R12" s="748"/>
      <c r="S12" s="748"/>
      <c r="T12" s="748"/>
      <c r="U12" s="748"/>
      <c r="V12" s="748"/>
      <c r="W12" s="748"/>
      <c r="X12" s="748"/>
      <c r="Y12" s="749"/>
    </row>
    <row r="13" spans="2:25" s="5" customFormat="1" ht="14.1" customHeight="1" x14ac:dyDescent="0.15">
      <c r="B13" s="746"/>
      <c r="C13" s="746"/>
      <c r="D13" s="746"/>
      <c r="E13" s="746"/>
      <c r="F13" s="746"/>
      <c r="G13" s="746"/>
      <c r="H13" s="746"/>
      <c r="I13" s="746"/>
      <c r="J13" s="747"/>
      <c r="K13" s="747"/>
      <c r="L13" s="747"/>
      <c r="M13" s="747"/>
      <c r="N13" s="747"/>
      <c r="O13" s="747"/>
      <c r="P13" s="747"/>
      <c r="Q13" s="747"/>
      <c r="R13" s="748"/>
      <c r="S13" s="748"/>
      <c r="T13" s="748"/>
      <c r="U13" s="748"/>
      <c r="V13" s="748"/>
      <c r="W13" s="748"/>
      <c r="X13" s="748"/>
      <c r="Y13" s="749"/>
    </row>
    <row r="14" spans="2:25" s="5" customFormat="1" ht="14.1" customHeight="1" x14ac:dyDescent="0.15">
      <c r="B14" s="746"/>
      <c r="C14" s="746"/>
      <c r="D14" s="746"/>
      <c r="E14" s="746"/>
      <c r="F14" s="746"/>
      <c r="G14" s="746"/>
      <c r="H14" s="746"/>
      <c r="I14" s="746"/>
      <c r="J14" s="747"/>
      <c r="K14" s="747"/>
      <c r="L14" s="747"/>
      <c r="M14" s="747"/>
      <c r="N14" s="747"/>
      <c r="O14" s="747"/>
      <c r="P14" s="747"/>
      <c r="Q14" s="747"/>
      <c r="R14" s="748"/>
      <c r="S14" s="748"/>
      <c r="T14" s="748"/>
      <c r="U14" s="748"/>
      <c r="V14" s="748"/>
      <c r="W14" s="748"/>
      <c r="X14" s="748"/>
      <c r="Y14" s="749"/>
    </row>
    <row r="15" spans="2:25" s="5" customFormat="1" ht="14.1" customHeight="1" x14ac:dyDescent="0.15">
      <c r="B15" s="746"/>
      <c r="C15" s="746"/>
      <c r="D15" s="746"/>
      <c r="E15" s="746"/>
      <c r="F15" s="746"/>
      <c r="G15" s="746"/>
      <c r="H15" s="746"/>
      <c r="I15" s="746"/>
      <c r="J15" s="747"/>
      <c r="K15" s="747"/>
      <c r="L15" s="747"/>
      <c r="M15" s="747"/>
      <c r="N15" s="747"/>
      <c r="O15" s="747"/>
      <c r="P15" s="747"/>
      <c r="Q15" s="747"/>
      <c r="R15" s="748"/>
      <c r="S15" s="748"/>
      <c r="T15" s="748"/>
      <c r="U15" s="748"/>
      <c r="V15" s="748"/>
      <c r="W15" s="748"/>
      <c r="X15" s="748"/>
      <c r="Y15" s="749"/>
    </row>
    <row r="16" spans="2:25" s="5" customFormat="1" ht="14.1" customHeight="1" x14ac:dyDescent="0.15">
      <c r="B16" s="746"/>
      <c r="C16" s="746"/>
      <c r="D16" s="746"/>
      <c r="E16" s="746"/>
      <c r="F16" s="746"/>
      <c r="G16" s="746"/>
      <c r="H16" s="746"/>
      <c r="I16" s="746"/>
      <c r="J16" s="747"/>
      <c r="K16" s="747"/>
      <c r="L16" s="747"/>
      <c r="M16" s="747"/>
      <c r="N16" s="747"/>
      <c r="O16" s="747"/>
      <c r="P16" s="747"/>
      <c r="Q16" s="747"/>
      <c r="R16" s="748"/>
      <c r="S16" s="748"/>
      <c r="T16" s="748"/>
      <c r="U16" s="748"/>
      <c r="V16" s="748"/>
      <c r="W16" s="748"/>
      <c r="X16" s="748"/>
      <c r="Y16" s="749"/>
    </row>
    <row r="17" spans="2:25" s="5" customFormat="1" ht="14.1" customHeight="1" x14ac:dyDescent="0.15">
      <c r="B17" s="746"/>
      <c r="C17" s="746"/>
      <c r="D17" s="746"/>
      <c r="E17" s="746"/>
      <c r="F17" s="746"/>
      <c r="G17" s="746"/>
      <c r="H17" s="746"/>
      <c r="I17" s="746"/>
      <c r="J17" s="747"/>
      <c r="K17" s="747"/>
      <c r="L17" s="747"/>
      <c r="M17" s="747"/>
      <c r="N17" s="747"/>
      <c r="O17" s="747"/>
      <c r="P17" s="747"/>
      <c r="Q17" s="747"/>
      <c r="R17" s="748"/>
      <c r="S17" s="748"/>
      <c r="T17" s="748"/>
      <c r="U17" s="748"/>
      <c r="V17" s="748"/>
      <c r="W17" s="748"/>
      <c r="X17" s="748"/>
      <c r="Y17" s="749"/>
    </row>
    <row r="18" spans="2:25" s="5" customFormat="1" ht="14.1" customHeight="1" x14ac:dyDescent="0.15">
      <c r="B18" s="746"/>
      <c r="C18" s="746"/>
      <c r="D18" s="746"/>
      <c r="E18" s="746"/>
      <c r="F18" s="746"/>
      <c r="G18" s="746"/>
      <c r="H18" s="746"/>
      <c r="I18" s="746"/>
      <c r="J18" s="747"/>
      <c r="K18" s="747"/>
      <c r="L18" s="747"/>
      <c r="M18" s="747"/>
      <c r="N18" s="747"/>
      <c r="O18" s="747"/>
      <c r="P18" s="747"/>
      <c r="Q18" s="747"/>
      <c r="R18" s="748"/>
      <c r="S18" s="748"/>
      <c r="T18" s="748"/>
      <c r="U18" s="748"/>
      <c r="V18" s="748"/>
      <c r="W18" s="748"/>
      <c r="X18" s="748"/>
      <c r="Y18" s="749"/>
    </row>
    <row r="19" spans="2:25" s="5" customFormat="1" ht="14.1" customHeight="1" x14ac:dyDescent="0.15">
      <c r="B19" s="746"/>
      <c r="C19" s="746"/>
      <c r="D19" s="746"/>
      <c r="E19" s="746"/>
      <c r="F19" s="746"/>
      <c r="G19" s="746"/>
      <c r="H19" s="746"/>
      <c r="I19" s="746"/>
      <c r="J19" s="747"/>
      <c r="K19" s="747"/>
      <c r="L19" s="747"/>
      <c r="M19" s="747"/>
      <c r="N19" s="747"/>
      <c r="O19" s="747"/>
      <c r="P19" s="747"/>
      <c r="Q19" s="747"/>
      <c r="R19" s="748"/>
      <c r="S19" s="748"/>
      <c r="T19" s="748"/>
      <c r="U19" s="748"/>
      <c r="V19" s="748"/>
      <c r="W19" s="748"/>
      <c r="X19" s="748"/>
      <c r="Y19" s="749"/>
    </row>
    <row r="20" spans="2:25" s="5" customFormat="1" ht="14.1" customHeight="1" x14ac:dyDescent="0.15">
      <c r="B20" s="746"/>
      <c r="C20" s="746"/>
      <c r="D20" s="746"/>
      <c r="E20" s="746"/>
      <c r="F20" s="746"/>
      <c r="G20" s="746"/>
      <c r="H20" s="746"/>
      <c r="I20" s="746"/>
      <c r="J20" s="747"/>
      <c r="K20" s="747"/>
      <c r="L20" s="747"/>
      <c r="M20" s="747"/>
      <c r="N20" s="747"/>
      <c r="O20" s="747"/>
      <c r="P20" s="747"/>
      <c r="Q20" s="747"/>
      <c r="R20" s="748"/>
      <c r="S20" s="748"/>
      <c r="T20" s="748"/>
      <c r="U20" s="748"/>
      <c r="V20" s="748"/>
      <c r="W20" s="748"/>
      <c r="X20" s="748"/>
      <c r="Y20" s="749"/>
    </row>
    <row r="21" spans="2:25" s="5" customFormat="1" ht="14.1" customHeight="1" x14ac:dyDescent="0.15">
      <c r="B21" s="746"/>
      <c r="C21" s="746"/>
      <c r="D21" s="746"/>
      <c r="E21" s="746"/>
      <c r="F21" s="746"/>
      <c r="G21" s="746"/>
      <c r="H21" s="746"/>
      <c r="I21" s="746"/>
      <c r="J21" s="747"/>
      <c r="K21" s="747"/>
      <c r="L21" s="747"/>
      <c r="M21" s="747"/>
      <c r="N21" s="747"/>
      <c r="O21" s="747"/>
      <c r="P21" s="747"/>
      <c r="Q21" s="747"/>
      <c r="R21" s="748"/>
      <c r="S21" s="748"/>
      <c r="T21" s="748"/>
      <c r="U21" s="748"/>
      <c r="V21" s="748"/>
      <c r="W21" s="748"/>
      <c r="X21" s="748"/>
      <c r="Y21" s="749"/>
    </row>
    <row r="22" spans="2:25" ht="15" customHeight="1" x14ac:dyDescent="0.15">
      <c r="B22" s="723" t="s">
        <v>446</v>
      </c>
      <c r="C22" s="724"/>
      <c r="D22" s="725"/>
      <c r="E22" s="149" t="s">
        <v>117</v>
      </c>
      <c r="F22" s="723" t="s">
        <v>447</v>
      </c>
      <c r="G22" s="724"/>
      <c r="H22" s="725"/>
      <c r="I22" s="150">
        <v>1</v>
      </c>
      <c r="J22" s="723" t="s">
        <v>446</v>
      </c>
      <c r="K22" s="724"/>
      <c r="L22" s="725"/>
      <c r="M22" s="149"/>
      <c r="N22" s="723" t="s">
        <v>447</v>
      </c>
      <c r="O22" s="724"/>
      <c r="P22" s="725"/>
      <c r="Q22" s="150"/>
      <c r="R22" s="723" t="s">
        <v>446</v>
      </c>
      <c r="S22" s="724"/>
      <c r="T22" s="725"/>
      <c r="U22" s="149"/>
      <c r="V22" s="723" t="s">
        <v>447</v>
      </c>
      <c r="W22" s="724"/>
      <c r="X22" s="725"/>
      <c r="Y22" s="150"/>
    </row>
    <row r="23" spans="2:25" ht="15" customHeight="1" x14ac:dyDescent="0.15">
      <c r="B23" s="723" t="s">
        <v>448</v>
      </c>
      <c r="C23" s="724"/>
      <c r="D23" s="7" t="s">
        <v>449</v>
      </c>
      <c r="E23" s="740" t="s">
        <v>50</v>
      </c>
      <c r="F23" s="741"/>
      <c r="G23" s="741"/>
      <c r="H23" s="741"/>
      <c r="I23" s="742"/>
      <c r="J23" s="723" t="s">
        <v>448</v>
      </c>
      <c r="K23" s="724"/>
      <c r="L23" s="7"/>
      <c r="M23" s="740"/>
      <c r="N23" s="741"/>
      <c r="O23" s="741"/>
      <c r="P23" s="741"/>
      <c r="Q23" s="742"/>
      <c r="R23" s="723" t="s">
        <v>448</v>
      </c>
      <c r="S23" s="724"/>
      <c r="T23" s="7"/>
      <c r="U23" s="740"/>
      <c r="V23" s="741"/>
      <c r="W23" s="741"/>
      <c r="X23" s="741"/>
      <c r="Y23" s="742"/>
    </row>
    <row r="24" spans="2:25" ht="15" customHeight="1" x14ac:dyDescent="0.15">
      <c r="B24" s="723" t="s">
        <v>450</v>
      </c>
      <c r="C24" s="725"/>
      <c r="D24" s="695" t="s">
        <v>451</v>
      </c>
      <c r="E24" s="697"/>
      <c r="F24" s="723" t="s">
        <v>452</v>
      </c>
      <c r="G24" s="725"/>
      <c r="H24" s="592" t="s">
        <v>51</v>
      </c>
      <c r="I24" s="592"/>
      <c r="J24" s="723" t="s">
        <v>450</v>
      </c>
      <c r="K24" s="725"/>
      <c r="L24" s="695"/>
      <c r="M24" s="697"/>
      <c r="N24" s="723" t="s">
        <v>452</v>
      </c>
      <c r="O24" s="725"/>
      <c r="P24" s="592"/>
      <c r="Q24" s="592"/>
      <c r="R24" s="723" t="s">
        <v>450</v>
      </c>
      <c r="S24" s="725"/>
      <c r="T24" s="695"/>
      <c r="U24" s="697"/>
      <c r="V24" s="723" t="s">
        <v>452</v>
      </c>
      <c r="W24" s="725"/>
      <c r="X24" s="592"/>
      <c r="Y24" s="592"/>
    </row>
    <row r="25" spans="2:25" ht="15" customHeight="1" x14ac:dyDescent="0.15">
      <c r="B25" s="744" t="s">
        <v>453</v>
      </c>
      <c r="C25" s="744"/>
      <c r="D25" s="7" t="s">
        <v>454</v>
      </c>
      <c r="E25" s="151" t="s">
        <v>455</v>
      </c>
      <c r="F25" s="743" t="s">
        <v>456</v>
      </c>
      <c r="G25" s="743"/>
      <c r="H25" s="743"/>
      <c r="I25" s="743"/>
      <c r="J25" s="744" t="s">
        <v>453</v>
      </c>
      <c r="K25" s="744"/>
      <c r="L25" s="7"/>
      <c r="M25" s="151" t="s">
        <v>455</v>
      </c>
      <c r="N25" s="743"/>
      <c r="O25" s="743"/>
      <c r="P25" s="743"/>
      <c r="Q25" s="743"/>
      <c r="R25" s="744" t="s">
        <v>453</v>
      </c>
      <c r="S25" s="744"/>
      <c r="T25" s="7"/>
      <c r="U25" s="151" t="s">
        <v>455</v>
      </c>
      <c r="V25" s="743"/>
      <c r="W25" s="743"/>
      <c r="X25" s="743"/>
      <c r="Y25" s="743"/>
    </row>
    <row r="26" spans="2:25" s="5" customFormat="1" ht="14.1" customHeight="1" x14ac:dyDescent="0.15">
      <c r="B26" s="745"/>
      <c r="C26" s="745"/>
      <c r="D26" s="745"/>
      <c r="E26" s="745"/>
      <c r="F26" s="745"/>
      <c r="G26" s="745"/>
      <c r="H26" s="745"/>
      <c r="I26" s="745"/>
      <c r="J26" s="747"/>
      <c r="K26" s="747"/>
      <c r="L26" s="747"/>
      <c r="M26" s="747"/>
      <c r="N26" s="747"/>
      <c r="O26" s="747"/>
      <c r="P26" s="747"/>
      <c r="Q26" s="747"/>
      <c r="R26" s="750"/>
      <c r="S26" s="751"/>
      <c r="T26" s="751"/>
      <c r="U26" s="751"/>
      <c r="V26" s="751"/>
      <c r="W26" s="751"/>
      <c r="X26" s="751"/>
      <c r="Y26" s="752"/>
    </row>
    <row r="27" spans="2:25" s="5" customFormat="1" ht="14.1" customHeight="1" x14ac:dyDescent="0.15">
      <c r="B27" s="746"/>
      <c r="C27" s="746"/>
      <c r="D27" s="746"/>
      <c r="E27" s="746"/>
      <c r="F27" s="746"/>
      <c r="G27" s="746"/>
      <c r="H27" s="746"/>
      <c r="I27" s="746"/>
      <c r="J27" s="747"/>
      <c r="K27" s="747"/>
      <c r="L27" s="747"/>
      <c r="M27" s="747"/>
      <c r="N27" s="747"/>
      <c r="O27" s="747"/>
      <c r="P27" s="747"/>
      <c r="Q27" s="747"/>
      <c r="R27" s="753"/>
      <c r="S27" s="748"/>
      <c r="T27" s="748"/>
      <c r="U27" s="748"/>
      <c r="V27" s="748"/>
      <c r="W27" s="748"/>
      <c r="X27" s="748"/>
      <c r="Y27" s="749"/>
    </row>
    <row r="28" spans="2:25" s="5" customFormat="1" ht="14.1" customHeight="1" x14ac:dyDescent="0.15">
      <c r="B28" s="746"/>
      <c r="C28" s="746"/>
      <c r="D28" s="746"/>
      <c r="E28" s="746"/>
      <c r="F28" s="746"/>
      <c r="G28" s="746"/>
      <c r="H28" s="746"/>
      <c r="I28" s="746"/>
      <c r="J28" s="747"/>
      <c r="K28" s="747"/>
      <c r="L28" s="747"/>
      <c r="M28" s="747"/>
      <c r="N28" s="747"/>
      <c r="O28" s="747"/>
      <c r="P28" s="747"/>
      <c r="Q28" s="747"/>
      <c r="R28" s="753"/>
      <c r="S28" s="748"/>
      <c r="T28" s="748"/>
      <c r="U28" s="748"/>
      <c r="V28" s="748"/>
      <c r="W28" s="748"/>
      <c r="X28" s="748"/>
      <c r="Y28" s="749"/>
    </row>
    <row r="29" spans="2:25" s="5" customFormat="1" ht="14.1" customHeight="1" x14ac:dyDescent="0.15">
      <c r="B29" s="746"/>
      <c r="C29" s="746"/>
      <c r="D29" s="746"/>
      <c r="E29" s="746"/>
      <c r="F29" s="746"/>
      <c r="G29" s="746"/>
      <c r="H29" s="746"/>
      <c r="I29" s="746"/>
      <c r="J29" s="747"/>
      <c r="K29" s="747"/>
      <c r="L29" s="747"/>
      <c r="M29" s="747"/>
      <c r="N29" s="747"/>
      <c r="O29" s="747"/>
      <c r="P29" s="747"/>
      <c r="Q29" s="747"/>
      <c r="R29" s="753"/>
      <c r="S29" s="748"/>
      <c r="T29" s="748"/>
      <c r="U29" s="748"/>
      <c r="V29" s="748"/>
      <c r="W29" s="748"/>
      <c r="X29" s="748"/>
      <c r="Y29" s="749"/>
    </row>
    <row r="30" spans="2:25" s="5" customFormat="1" ht="14.1" customHeight="1" x14ac:dyDescent="0.15">
      <c r="B30" s="746"/>
      <c r="C30" s="746"/>
      <c r="D30" s="746"/>
      <c r="E30" s="746"/>
      <c r="F30" s="746"/>
      <c r="G30" s="746"/>
      <c r="H30" s="746"/>
      <c r="I30" s="746"/>
      <c r="J30" s="747"/>
      <c r="K30" s="747"/>
      <c r="L30" s="747"/>
      <c r="M30" s="747"/>
      <c r="N30" s="747"/>
      <c r="O30" s="747"/>
      <c r="P30" s="747"/>
      <c r="Q30" s="747"/>
      <c r="R30" s="753"/>
      <c r="S30" s="748"/>
      <c r="T30" s="748"/>
      <c r="U30" s="748"/>
      <c r="V30" s="748"/>
      <c r="W30" s="748"/>
      <c r="X30" s="748"/>
      <c r="Y30" s="749"/>
    </row>
    <row r="31" spans="2:25" s="5" customFormat="1" ht="14.1" customHeight="1" x14ac:dyDescent="0.15">
      <c r="B31" s="746"/>
      <c r="C31" s="746"/>
      <c r="D31" s="746"/>
      <c r="E31" s="746"/>
      <c r="F31" s="746"/>
      <c r="G31" s="746"/>
      <c r="H31" s="746"/>
      <c r="I31" s="746"/>
      <c r="J31" s="747"/>
      <c r="K31" s="747"/>
      <c r="L31" s="747"/>
      <c r="M31" s="747"/>
      <c r="N31" s="747"/>
      <c r="O31" s="747"/>
      <c r="P31" s="747"/>
      <c r="Q31" s="747"/>
      <c r="R31" s="753"/>
      <c r="S31" s="748"/>
      <c r="T31" s="748"/>
      <c r="U31" s="748"/>
      <c r="V31" s="748"/>
      <c r="W31" s="748"/>
      <c r="X31" s="748"/>
      <c r="Y31" s="749"/>
    </row>
    <row r="32" spans="2:25" s="5" customFormat="1" ht="14.1" customHeight="1" x14ac:dyDescent="0.15">
      <c r="B32" s="746"/>
      <c r="C32" s="746"/>
      <c r="D32" s="746"/>
      <c r="E32" s="746"/>
      <c r="F32" s="746"/>
      <c r="G32" s="746"/>
      <c r="H32" s="746"/>
      <c r="I32" s="746"/>
      <c r="J32" s="747"/>
      <c r="K32" s="747"/>
      <c r="L32" s="747"/>
      <c r="M32" s="747"/>
      <c r="N32" s="747"/>
      <c r="O32" s="747"/>
      <c r="P32" s="747"/>
      <c r="Q32" s="747"/>
      <c r="R32" s="753"/>
      <c r="S32" s="748"/>
      <c r="T32" s="748"/>
      <c r="U32" s="748"/>
      <c r="V32" s="748"/>
      <c r="W32" s="748"/>
      <c r="X32" s="748"/>
      <c r="Y32" s="749"/>
    </row>
    <row r="33" spans="2:25" s="5" customFormat="1" ht="14.1" customHeight="1" x14ac:dyDescent="0.15">
      <c r="B33" s="746"/>
      <c r="C33" s="746"/>
      <c r="D33" s="746"/>
      <c r="E33" s="746"/>
      <c r="F33" s="746"/>
      <c r="G33" s="746"/>
      <c r="H33" s="746"/>
      <c r="I33" s="746"/>
      <c r="J33" s="747"/>
      <c r="K33" s="747"/>
      <c r="L33" s="747"/>
      <c r="M33" s="747"/>
      <c r="N33" s="747"/>
      <c r="O33" s="747"/>
      <c r="P33" s="747"/>
      <c r="Q33" s="747"/>
      <c r="R33" s="753"/>
      <c r="S33" s="748"/>
      <c r="T33" s="748"/>
      <c r="U33" s="748"/>
      <c r="V33" s="748"/>
      <c r="W33" s="748"/>
      <c r="X33" s="748"/>
      <c r="Y33" s="749"/>
    </row>
    <row r="34" spans="2:25" s="5" customFormat="1" ht="14.1" customHeight="1" x14ac:dyDescent="0.15">
      <c r="B34" s="746"/>
      <c r="C34" s="746"/>
      <c r="D34" s="746"/>
      <c r="E34" s="746"/>
      <c r="F34" s="746"/>
      <c r="G34" s="746"/>
      <c r="H34" s="746"/>
      <c r="I34" s="746"/>
      <c r="J34" s="747"/>
      <c r="K34" s="747"/>
      <c r="L34" s="747"/>
      <c r="M34" s="747"/>
      <c r="N34" s="747"/>
      <c r="O34" s="747"/>
      <c r="P34" s="747"/>
      <c r="Q34" s="747"/>
      <c r="R34" s="753"/>
      <c r="S34" s="748"/>
      <c r="T34" s="748"/>
      <c r="U34" s="748"/>
      <c r="V34" s="748"/>
      <c r="W34" s="748"/>
      <c r="X34" s="748"/>
      <c r="Y34" s="749"/>
    </row>
    <row r="35" spans="2:25" s="5" customFormat="1" ht="14.1" customHeight="1" x14ac:dyDescent="0.15">
      <c r="B35" s="746"/>
      <c r="C35" s="746"/>
      <c r="D35" s="746"/>
      <c r="E35" s="746"/>
      <c r="F35" s="746"/>
      <c r="G35" s="746"/>
      <c r="H35" s="746"/>
      <c r="I35" s="746"/>
      <c r="J35" s="747"/>
      <c r="K35" s="747"/>
      <c r="L35" s="747"/>
      <c r="M35" s="747"/>
      <c r="N35" s="747"/>
      <c r="O35" s="747"/>
      <c r="P35" s="747"/>
      <c r="Q35" s="747"/>
      <c r="R35" s="753"/>
      <c r="S35" s="748"/>
      <c r="T35" s="748"/>
      <c r="U35" s="748"/>
      <c r="V35" s="748"/>
      <c r="W35" s="748"/>
      <c r="X35" s="748"/>
      <c r="Y35" s="749"/>
    </row>
    <row r="36" spans="2:25" s="5" customFormat="1" ht="14.1" customHeight="1" x14ac:dyDescent="0.15">
      <c r="B36" s="746"/>
      <c r="C36" s="746"/>
      <c r="D36" s="746"/>
      <c r="E36" s="746"/>
      <c r="F36" s="746"/>
      <c r="G36" s="746"/>
      <c r="H36" s="746"/>
      <c r="I36" s="746"/>
      <c r="J36" s="747"/>
      <c r="K36" s="747"/>
      <c r="L36" s="747"/>
      <c r="M36" s="747"/>
      <c r="N36" s="747"/>
      <c r="O36" s="747"/>
      <c r="P36" s="747"/>
      <c r="Q36" s="747"/>
      <c r="R36" s="753"/>
      <c r="S36" s="748"/>
      <c r="T36" s="748"/>
      <c r="U36" s="748"/>
      <c r="V36" s="748"/>
      <c r="W36" s="748"/>
      <c r="X36" s="748"/>
      <c r="Y36" s="749"/>
    </row>
    <row r="37" spans="2:25" s="5" customFormat="1" ht="14.1" customHeight="1" x14ac:dyDescent="0.15">
      <c r="B37" s="746"/>
      <c r="C37" s="746"/>
      <c r="D37" s="746"/>
      <c r="E37" s="746"/>
      <c r="F37" s="746"/>
      <c r="G37" s="746"/>
      <c r="H37" s="746"/>
      <c r="I37" s="746"/>
      <c r="J37" s="747"/>
      <c r="K37" s="747"/>
      <c r="L37" s="747"/>
      <c r="M37" s="747"/>
      <c r="N37" s="747"/>
      <c r="O37" s="747"/>
      <c r="P37" s="747"/>
      <c r="Q37" s="747"/>
      <c r="R37" s="753"/>
      <c r="S37" s="748"/>
      <c r="T37" s="748"/>
      <c r="U37" s="748"/>
      <c r="V37" s="748"/>
      <c r="W37" s="748"/>
      <c r="X37" s="748"/>
      <c r="Y37" s="749"/>
    </row>
    <row r="38" spans="2:25" s="5" customFormat="1" ht="14.1" customHeight="1" x14ac:dyDescent="0.15">
      <c r="B38" s="746"/>
      <c r="C38" s="746"/>
      <c r="D38" s="746"/>
      <c r="E38" s="746"/>
      <c r="F38" s="746"/>
      <c r="G38" s="746"/>
      <c r="H38" s="746"/>
      <c r="I38" s="746"/>
      <c r="J38" s="747"/>
      <c r="K38" s="747"/>
      <c r="L38" s="747"/>
      <c r="M38" s="747"/>
      <c r="N38" s="747"/>
      <c r="O38" s="747"/>
      <c r="P38" s="747"/>
      <c r="Q38" s="747"/>
      <c r="R38" s="754"/>
      <c r="S38" s="755"/>
      <c r="T38" s="755"/>
      <c r="U38" s="755"/>
      <c r="V38" s="755"/>
      <c r="W38" s="755"/>
      <c r="X38" s="755"/>
      <c r="Y38" s="756"/>
    </row>
    <row r="39" spans="2:25" ht="15" customHeight="1" x14ac:dyDescent="0.15">
      <c r="B39" s="153"/>
      <c r="C39" s="154" t="s">
        <v>457</v>
      </c>
      <c r="D39" s="5"/>
      <c r="E39" s="153"/>
      <c r="F39" s="153"/>
      <c r="G39" s="153"/>
      <c r="H39" s="153"/>
      <c r="I39" s="153"/>
      <c r="J39" s="3"/>
      <c r="K39" s="3"/>
      <c r="L39" s="3"/>
      <c r="M39" s="3"/>
      <c r="N39" s="3"/>
      <c r="O39" s="3"/>
      <c r="P39" s="3"/>
      <c r="Q39" s="3"/>
      <c r="R39" s="152"/>
      <c r="S39" s="152"/>
      <c r="T39" s="152"/>
      <c r="U39" s="152"/>
      <c r="V39" s="152"/>
      <c r="W39" s="152"/>
      <c r="X39" s="152"/>
      <c r="Y39" s="152"/>
    </row>
    <row r="40" spans="2:25" ht="15" customHeight="1" x14ac:dyDescent="0.15">
      <c r="B40" s="3"/>
      <c r="C40" s="6" t="s">
        <v>458</v>
      </c>
      <c r="D40" s="5"/>
      <c r="E40" s="5"/>
      <c r="F40" s="5"/>
      <c r="G40" s="5"/>
      <c r="H40" s="5"/>
      <c r="I40" s="5"/>
      <c r="J40" s="5"/>
      <c r="K40" s="5"/>
      <c r="L40" s="5"/>
      <c r="M40" s="5"/>
      <c r="N40" s="5"/>
      <c r="O40" s="3"/>
      <c r="P40" s="6"/>
      <c r="Q40" s="5"/>
      <c r="R40" s="5"/>
      <c r="S40" s="5"/>
      <c r="T40" s="5"/>
      <c r="U40" s="5"/>
      <c r="V40" s="5"/>
      <c r="W40" s="5"/>
      <c r="X40" s="5"/>
      <c r="Y40" s="5"/>
    </row>
    <row r="41" spans="2:25" ht="15" customHeight="1" x14ac:dyDescent="0.15">
      <c r="C41" s="6" t="s">
        <v>459</v>
      </c>
      <c r="E41" s="6"/>
      <c r="F41" s="3"/>
      <c r="G41" s="5"/>
      <c r="H41" s="5"/>
      <c r="I41" s="5"/>
      <c r="J41" s="5"/>
      <c r="K41" s="5"/>
      <c r="L41" s="4"/>
      <c r="M41" s="5"/>
      <c r="N41" s="5"/>
      <c r="O41" s="5"/>
      <c r="P41" s="3"/>
      <c r="Q41" s="6"/>
      <c r="R41" s="3"/>
      <c r="S41" s="5"/>
      <c r="T41" s="5"/>
      <c r="U41" s="5"/>
      <c r="V41" s="5"/>
      <c r="W41" s="5"/>
      <c r="X41" s="5"/>
      <c r="Y41" s="5"/>
    </row>
    <row r="42" spans="2:25" ht="15" customHeight="1" x14ac:dyDescent="0.15">
      <c r="D42" s="3"/>
      <c r="E42" s="6"/>
      <c r="F42" s="5"/>
      <c r="G42" s="5"/>
      <c r="H42" s="5"/>
      <c r="I42" s="5"/>
      <c r="J42" s="5"/>
      <c r="K42" s="5"/>
      <c r="L42" s="5"/>
      <c r="M42" s="5"/>
      <c r="N42" s="5"/>
      <c r="O42" s="5"/>
      <c r="P42" s="3"/>
      <c r="Q42" s="6"/>
      <c r="R42" s="5"/>
      <c r="S42" s="5"/>
      <c r="T42" s="5"/>
      <c r="U42" s="5"/>
      <c r="V42" s="5"/>
      <c r="W42" s="5"/>
      <c r="X42" s="5"/>
      <c r="Y42" s="5"/>
    </row>
    <row r="43" spans="2:25" s="5" customFormat="1" ht="14.1" customHeight="1" x14ac:dyDescent="0.15">
      <c r="B43" s="2"/>
      <c r="C43" s="2"/>
      <c r="D43" s="2"/>
      <c r="E43" s="2"/>
      <c r="F43" s="2"/>
      <c r="G43" s="2"/>
      <c r="H43" s="2"/>
      <c r="I43" s="2"/>
      <c r="J43" s="2"/>
      <c r="K43" s="2"/>
      <c r="L43" s="2"/>
      <c r="M43" s="2"/>
      <c r="N43" s="2"/>
      <c r="O43" s="2"/>
      <c r="P43" s="2"/>
      <c r="Q43" s="2"/>
      <c r="R43" s="2"/>
      <c r="S43" s="2"/>
      <c r="T43" s="2"/>
      <c r="U43" s="2"/>
      <c r="V43" s="2"/>
      <c r="W43" s="2"/>
      <c r="X43" s="2"/>
      <c r="Y43" s="2"/>
    </row>
    <row r="44" spans="2:25" s="5" customFormat="1" ht="14.1" customHeight="1" x14ac:dyDescent="0.15">
      <c r="B44" s="2"/>
      <c r="C44" s="2"/>
      <c r="D44" s="2"/>
      <c r="E44" s="2"/>
      <c r="F44" s="2"/>
      <c r="G44" s="2"/>
      <c r="H44" s="2"/>
      <c r="I44" s="2"/>
      <c r="J44" s="2"/>
      <c r="K44" s="2"/>
      <c r="L44" s="2"/>
      <c r="M44" s="2"/>
      <c r="N44" s="2"/>
      <c r="O44" s="2"/>
      <c r="P44" s="2"/>
      <c r="Q44" s="2"/>
      <c r="R44" s="2"/>
      <c r="S44" s="2"/>
      <c r="T44" s="2"/>
      <c r="U44" s="2"/>
      <c r="V44" s="2"/>
      <c r="W44" s="2"/>
      <c r="X44" s="2"/>
      <c r="Y44" s="2"/>
    </row>
    <row r="45" spans="2:25" s="5" customFormat="1" ht="14.1" customHeight="1" x14ac:dyDescent="0.15">
      <c r="B45" s="2"/>
      <c r="C45" s="2"/>
      <c r="D45" s="2"/>
      <c r="E45" s="2"/>
      <c r="F45" s="2"/>
      <c r="G45" s="2"/>
      <c r="H45" s="2"/>
      <c r="I45" s="2"/>
      <c r="J45" s="2"/>
      <c r="K45" s="2"/>
      <c r="L45" s="2"/>
      <c r="M45" s="2"/>
      <c r="N45" s="2"/>
      <c r="O45" s="2"/>
      <c r="P45" s="2"/>
      <c r="Q45" s="2"/>
      <c r="R45" s="2"/>
      <c r="S45" s="2"/>
      <c r="T45" s="2"/>
      <c r="U45" s="2"/>
      <c r="V45" s="2"/>
      <c r="W45" s="2"/>
      <c r="X45" s="2"/>
      <c r="Y45" s="2"/>
    </row>
    <row r="46" spans="2:25" s="5" customFormat="1" ht="14.1" customHeight="1" x14ac:dyDescent="0.15">
      <c r="B46" s="2"/>
      <c r="C46" s="2"/>
      <c r="D46" s="2"/>
      <c r="E46" s="2"/>
      <c r="F46" s="2"/>
      <c r="G46" s="2"/>
      <c r="H46" s="2"/>
      <c r="I46" s="2"/>
      <c r="J46" s="2"/>
      <c r="K46" s="2"/>
      <c r="L46" s="2"/>
      <c r="M46" s="2"/>
      <c r="N46" s="2"/>
      <c r="O46" s="2"/>
      <c r="P46" s="2"/>
      <c r="Q46" s="2"/>
      <c r="R46" s="2"/>
      <c r="S46" s="2"/>
      <c r="T46" s="2"/>
      <c r="U46" s="2"/>
      <c r="V46" s="2"/>
      <c r="W46" s="2"/>
      <c r="X46" s="2"/>
      <c r="Y46" s="2"/>
    </row>
    <row r="47" spans="2:25" s="5" customFormat="1" ht="14.1" customHeight="1" x14ac:dyDescent="0.15">
      <c r="B47" s="2"/>
      <c r="C47" s="2"/>
      <c r="D47" s="2"/>
      <c r="E47" s="2"/>
      <c r="F47" s="2"/>
      <c r="G47" s="2"/>
      <c r="H47" s="2"/>
      <c r="I47" s="2"/>
      <c r="J47" s="2"/>
      <c r="K47" s="2"/>
      <c r="L47" s="2"/>
      <c r="M47" s="2"/>
      <c r="N47" s="2"/>
      <c r="O47" s="2"/>
      <c r="P47" s="2"/>
      <c r="Q47" s="2"/>
      <c r="R47" s="2"/>
      <c r="S47" s="2"/>
      <c r="T47" s="2"/>
      <c r="U47" s="2"/>
      <c r="V47" s="2"/>
      <c r="W47" s="2"/>
      <c r="X47" s="2"/>
      <c r="Y47" s="2"/>
    </row>
    <row r="48" spans="2:25" s="5" customFormat="1" ht="14.1" customHeight="1" x14ac:dyDescent="0.15">
      <c r="B48" s="2"/>
      <c r="C48" s="2"/>
      <c r="D48" s="2"/>
      <c r="E48" s="2"/>
      <c r="F48" s="2"/>
      <c r="G48" s="2"/>
      <c r="H48" s="2"/>
      <c r="I48" s="2"/>
      <c r="J48" s="2"/>
      <c r="K48" s="2"/>
      <c r="L48" s="2"/>
      <c r="M48" s="2"/>
      <c r="N48" s="2"/>
      <c r="O48" s="2"/>
      <c r="P48" s="2"/>
      <c r="Q48" s="2"/>
      <c r="R48" s="2"/>
      <c r="S48" s="2"/>
      <c r="T48" s="2"/>
      <c r="U48" s="2"/>
      <c r="V48" s="2"/>
      <c r="W48" s="2"/>
      <c r="X48" s="2"/>
      <c r="Y48" s="2"/>
    </row>
    <row r="49" spans="2:26" s="5" customFormat="1" ht="14.1" customHeight="1" x14ac:dyDescent="0.15">
      <c r="B49" s="2"/>
      <c r="C49" s="2"/>
      <c r="D49" s="2"/>
      <c r="E49" s="2"/>
      <c r="F49" s="2"/>
      <c r="G49" s="2"/>
      <c r="H49" s="2"/>
      <c r="I49" s="2"/>
      <c r="J49" s="2"/>
      <c r="K49" s="2"/>
      <c r="L49" s="2"/>
      <c r="M49" s="2"/>
      <c r="N49" s="2"/>
      <c r="O49" s="2"/>
      <c r="P49" s="2"/>
      <c r="Q49" s="2"/>
      <c r="R49" s="2"/>
      <c r="S49" s="2"/>
      <c r="T49" s="2"/>
      <c r="U49" s="2"/>
      <c r="V49" s="2"/>
      <c r="W49" s="2"/>
      <c r="X49" s="2"/>
      <c r="Y49" s="2"/>
    </row>
    <row r="50" spans="2:26" s="5" customFormat="1" ht="14.1" customHeight="1" x14ac:dyDescent="0.15">
      <c r="B50" s="2"/>
      <c r="C50" s="2"/>
      <c r="D50" s="2"/>
      <c r="E50" s="2"/>
      <c r="F50" s="2"/>
      <c r="G50" s="2"/>
      <c r="H50" s="2"/>
      <c r="I50" s="2"/>
      <c r="J50" s="2"/>
      <c r="K50" s="2"/>
      <c r="L50" s="2"/>
      <c r="M50" s="2"/>
      <c r="N50" s="2"/>
      <c r="O50" s="2"/>
      <c r="P50" s="2"/>
      <c r="Q50" s="2"/>
      <c r="R50" s="2"/>
      <c r="S50" s="2"/>
      <c r="T50" s="2"/>
      <c r="U50" s="2"/>
      <c r="V50" s="2"/>
      <c r="W50" s="2"/>
      <c r="X50" s="2"/>
      <c r="Y50" s="2"/>
    </row>
    <row r="51" spans="2:26" s="5" customFormat="1" ht="14.1" customHeight="1" x14ac:dyDescent="0.15">
      <c r="B51" s="2"/>
      <c r="C51" s="2"/>
      <c r="D51" s="2"/>
      <c r="E51" s="2"/>
      <c r="F51" s="2"/>
      <c r="G51" s="2"/>
      <c r="H51" s="2"/>
      <c r="I51" s="2"/>
      <c r="J51" s="2"/>
      <c r="K51" s="2"/>
      <c r="L51" s="2"/>
      <c r="M51" s="2"/>
      <c r="N51" s="2"/>
      <c r="O51" s="2"/>
      <c r="P51" s="2"/>
      <c r="Q51" s="2"/>
      <c r="R51" s="2"/>
      <c r="S51" s="2"/>
      <c r="T51" s="2"/>
      <c r="U51" s="2"/>
      <c r="V51" s="2"/>
      <c r="W51" s="2"/>
      <c r="X51" s="2"/>
      <c r="Y51" s="2"/>
    </row>
    <row r="52" spans="2:26" s="5" customFormat="1" ht="14.1" customHeight="1" x14ac:dyDescent="0.15">
      <c r="B52" s="2"/>
      <c r="C52" s="2"/>
      <c r="D52" s="2"/>
      <c r="E52" s="2"/>
      <c r="F52" s="2"/>
      <c r="G52" s="2"/>
      <c r="H52" s="2"/>
      <c r="I52" s="2"/>
      <c r="J52" s="2"/>
      <c r="K52" s="2"/>
      <c r="L52" s="2"/>
      <c r="M52" s="2"/>
      <c r="N52" s="2"/>
      <c r="O52" s="2"/>
      <c r="P52" s="2"/>
      <c r="Q52" s="2"/>
      <c r="R52" s="2"/>
      <c r="S52" s="2"/>
      <c r="T52" s="2"/>
      <c r="U52" s="2"/>
      <c r="V52" s="2"/>
      <c r="W52" s="2"/>
      <c r="X52" s="2"/>
      <c r="Y52" s="2"/>
    </row>
    <row r="53" spans="2:26" s="5" customFormat="1" ht="14.1" customHeight="1" x14ac:dyDescent="0.15">
      <c r="B53" s="2"/>
      <c r="C53" s="2"/>
      <c r="D53" s="2"/>
      <c r="E53" s="2"/>
      <c r="F53" s="2"/>
      <c r="G53" s="2"/>
      <c r="H53" s="2"/>
      <c r="I53" s="2"/>
      <c r="J53" s="2"/>
      <c r="K53" s="2"/>
      <c r="L53" s="2"/>
      <c r="M53" s="2"/>
      <c r="N53" s="2"/>
      <c r="O53" s="2"/>
      <c r="P53" s="2"/>
      <c r="Q53" s="2"/>
      <c r="R53" s="2"/>
      <c r="S53" s="2"/>
      <c r="T53" s="2"/>
      <c r="U53" s="2"/>
      <c r="V53" s="2"/>
      <c r="W53" s="2"/>
      <c r="X53" s="2"/>
      <c r="Y53" s="2"/>
    </row>
    <row r="54" spans="2:26" s="5" customFormat="1" ht="14.1" customHeight="1" x14ac:dyDescent="0.15">
      <c r="B54" s="2"/>
      <c r="C54" s="2"/>
      <c r="D54" s="2"/>
      <c r="E54" s="2"/>
      <c r="F54" s="2"/>
      <c r="G54" s="2"/>
      <c r="H54" s="2"/>
      <c r="I54" s="2"/>
      <c r="J54" s="2"/>
      <c r="K54" s="2"/>
      <c r="L54" s="2"/>
      <c r="M54" s="2"/>
      <c r="N54" s="2"/>
      <c r="O54" s="2"/>
      <c r="P54" s="2"/>
      <c r="Q54" s="2"/>
      <c r="R54" s="2"/>
      <c r="S54" s="2"/>
      <c r="T54" s="2"/>
      <c r="U54" s="2"/>
      <c r="V54" s="2"/>
      <c r="W54" s="2"/>
      <c r="X54" s="2"/>
      <c r="Y54" s="2"/>
    </row>
    <row r="55" spans="2:26" s="5" customFormat="1" ht="14.1" customHeight="1" x14ac:dyDescent="0.15">
      <c r="B55" s="2"/>
      <c r="C55" s="2"/>
      <c r="D55" s="2"/>
      <c r="E55" s="2"/>
      <c r="F55" s="2"/>
      <c r="G55" s="2"/>
      <c r="H55" s="2"/>
      <c r="I55" s="2"/>
      <c r="J55" s="2"/>
      <c r="K55" s="2"/>
      <c r="L55" s="2"/>
      <c r="M55" s="2"/>
      <c r="N55" s="2"/>
      <c r="O55" s="2"/>
      <c r="P55" s="2"/>
      <c r="Q55" s="2"/>
      <c r="R55" s="2"/>
      <c r="S55" s="2"/>
      <c r="T55" s="2"/>
      <c r="U55" s="2"/>
      <c r="V55" s="2"/>
      <c r="W55" s="2"/>
      <c r="X55" s="2"/>
      <c r="Y55" s="2"/>
    </row>
    <row r="56" spans="2:26" s="5" customFormat="1" ht="14.1" customHeight="1" x14ac:dyDescent="0.15">
      <c r="B56" s="2"/>
      <c r="C56" s="2"/>
      <c r="D56" s="2"/>
      <c r="E56" s="2"/>
      <c r="F56" s="2"/>
      <c r="G56" s="2"/>
      <c r="H56" s="2"/>
      <c r="I56" s="2"/>
      <c r="J56" s="2"/>
      <c r="K56" s="2"/>
      <c r="L56" s="2"/>
      <c r="M56" s="2"/>
      <c r="N56" s="2"/>
      <c r="O56" s="2"/>
      <c r="P56" s="2"/>
      <c r="Q56" s="2"/>
      <c r="R56" s="2"/>
      <c r="S56" s="2"/>
      <c r="T56" s="2"/>
      <c r="U56" s="2"/>
      <c r="V56" s="2"/>
      <c r="W56" s="2"/>
      <c r="X56" s="2"/>
      <c r="Y56" s="2"/>
    </row>
    <row r="57" spans="2:26" s="5" customFormat="1" ht="15" customHeight="1" x14ac:dyDescent="0.15">
      <c r="B57" s="2"/>
      <c r="C57" s="2"/>
      <c r="D57" s="2"/>
      <c r="E57" s="2"/>
      <c r="F57" s="2"/>
      <c r="G57" s="2"/>
      <c r="H57" s="2"/>
      <c r="I57" s="2"/>
      <c r="J57" s="2"/>
      <c r="K57" s="2"/>
      <c r="L57" s="2"/>
      <c r="M57" s="2"/>
      <c r="N57" s="2"/>
      <c r="O57" s="2"/>
      <c r="P57" s="2"/>
      <c r="Q57" s="2"/>
      <c r="R57" s="2"/>
      <c r="S57" s="2"/>
      <c r="T57" s="2"/>
      <c r="U57" s="2"/>
      <c r="V57" s="2"/>
      <c r="W57" s="2"/>
      <c r="X57" s="2"/>
      <c r="Y57" s="2"/>
    </row>
    <row r="58" spans="2:26" ht="15" customHeight="1" x14ac:dyDescent="0.15">
      <c r="Z58" s="5"/>
    </row>
    <row r="59" spans="2:26" ht="27.95" customHeight="1" x14ac:dyDescent="0.15">
      <c r="Z59" s="5"/>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1">
    <dataValidation type="list" allowBlank="1" showInputMessage="1" showErrorMessage="1" sqref="E6:I6 M6:Q6 U6:Y6 E23:I23 M23:Q23 U23:Y23" xr:uid="{B3190E79-EEE9-4776-A287-55A72ED3E15E}">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4CB4B-4B05-4D19-BC03-D920159A77B8}">
  <sheetPr codeName="Sheet66">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5C01B-0B02-4589-AAAC-9E07BD47992C}">
  <sheetPr codeName="Sheet67">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84C6-5695-4A6E-876B-18CF2AEB2900}">
  <sheetPr codeName="Sheet68">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A92A-B53A-4C1F-8F96-3A3B7035CB92}">
  <sheetPr codeName="Sheet69">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1061-CCCD-46D2-B114-D4790B4F0205}">
  <sheetPr codeName="Sheet70">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B0E0B-3F28-4080-A55F-EC52F29D0832}">
  <sheetPr codeName="Sheet71">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9F8A6-3E62-4CFD-A413-AFBE3A67718A}">
  <sheetPr codeName="Sheet72">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443</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761" t="s">
        <v>127</v>
      </c>
      <c r="F4" s="762"/>
      <c r="G4" s="762"/>
      <c r="H4" s="762"/>
      <c r="I4" s="763"/>
      <c r="J4" s="764" t="s">
        <v>348</v>
      </c>
      <c r="K4" s="765"/>
      <c r="L4" s="766"/>
      <c r="M4" s="767" t="s">
        <v>129</v>
      </c>
      <c r="N4" s="768"/>
      <c r="O4" s="768"/>
      <c r="P4" s="768"/>
      <c r="Q4" s="768"/>
      <c r="R4" s="769"/>
      <c r="S4" s="770" t="s">
        <v>349</v>
      </c>
      <c r="T4" s="771"/>
      <c r="U4" s="771"/>
      <c r="V4" s="772"/>
      <c r="W4" s="776" t="s">
        <v>66</v>
      </c>
      <c r="X4" s="777"/>
      <c r="Y4" s="777"/>
      <c r="Z4" s="777"/>
      <c r="AA4" s="777"/>
      <c r="AB4" s="778"/>
      <c r="AC4" s="411" t="s">
        <v>10</v>
      </c>
      <c r="AD4" s="412"/>
      <c r="AE4" s="413"/>
      <c r="AF4" s="779">
        <v>45637</v>
      </c>
      <c r="AG4" s="780"/>
      <c r="AH4" s="780"/>
      <c r="AI4" s="781"/>
    </row>
    <row r="5" spans="2:35" ht="20.100000000000001" customHeight="1" x14ac:dyDescent="0.15">
      <c r="B5" s="785" t="s">
        <v>350</v>
      </c>
      <c r="C5" s="786"/>
      <c r="D5" s="787"/>
      <c r="E5" s="788" t="s">
        <v>128</v>
      </c>
      <c r="F5" s="789"/>
      <c r="G5" s="789"/>
      <c r="H5" s="789"/>
      <c r="I5" s="790"/>
      <c r="J5" s="791" t="s">
        <v>351</v>
      </c>
      <c r="K5" s="792"/>
      <c r="L5" s="793"/>
      <c r="M5" s="767" t="s">
        <v>130</v>
      </c>
      <c r="N5" s="768"/>
      <c r="O5" s="768"/>
      <c r="P5" s="768"/>
      <c r="Q5" s="768"/>
      <c r="R5" s="769"/>
      <c r="S5" s="773"/>
      <c r="T5" s="774"/>
      <c r="U5" s="774"/>
      <c r="V5" s="775"/>
      <c r="W5" s="794" t="s">
        <v>67</v>
      </c>
      <c r="X5" s="795"/>
      <c r="Y5" s="795"/>
      <c r="Z5" s="795"/>
      <c r="AA5" s="795"/>
      <c r="AB5" s="796"/>
      <c r="AC5" s="414"/>
      <c r="AD5" s="415"/>
      <c r="AE5" s="416"/>
      <c r="AF5" s="782"/>
      <c r="AG5" s="783"/>
      <c r="AH5" s="783"/>
      <c r="AI5" s="784"/>
    </row>
    <row r="6" spans="2:35" ht="26.25" customHeight="1" x14ac:dyDescent="0.2">
      <c r="B6" s="797" t="s">
        <v>440</v>
      </c>
      <c r="C6" s="800" t="s">
        <v>441</v>
      </c>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2"/>
    </row>
    <row r="7" spans="2:35" ht="35.450000000000003" customHeight="1" x14ac:dyDescent="0.15">
      <c r="B7" s="798"/>
      <c r="C7" s="805"/>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8"/>
      <c r="C8" s="805"/>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8"/>
      <c r="C9" s="805"/>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8"/>
      <c r="C10" s="805"/>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8"/>
      <c r="C11" s="805"/>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8"/>
      <c r="C12" s="805"/>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8"/>
      <c r="C13" s="805"/>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8"/>
      <c r="C14" s="805"/>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8"/>
      <c r="C15" s="805"/>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8"/>
      <c r="C16" s="805"/>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8"/>
      <c r="C17" s="805"/>
      <c r="D17" s="806"/>
      <c r="E17" s="806"/>
      <c r="F17" s="806"/>
      <c r="G17" s="806"/>
      <c r="H17" s="806"/>
      <c r="I17" s="806"/>
      <c r="J17" s="806"/>
      <c r="K17" s="806"/>
      <c r="L17" s="806"/>
      <c r="M17" s="806"/>
      <c r="N17" s="806"/>
      <c r="O17" s="806"/>
      <c r="P17" s="806"/>
      <c r="Q17" s="806"/>
      <c r="R17" s="806"/>
      <c r="S17" s="806"/>
      <c r="T17" s="806"/>
      <c r="U17" s="806"/>
      <c r="V17" s="806"/>
      <c r="W17" s="806"/>
      <c r="X17" s="806"/>
      <c r="Y17" s="806"/>
      <c r="Z17" s="806"/>
      <c r="AA17" s="806"/>
      <c r="AB17" s="806"/>
      <c r="AC17" s="806"/>
      <c r="AD17" s="806"/>
      <c r="AE17" s="806"/>
      <c r="AF17" s="806"/>
      <c r="AG17" s="806"/>
      <c r="AH17" s="806"/>
      <c r="AI17" s="807"/>
    </row>
    <row r="18" spans="2:35" ht="71.2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BC071-D22F-4F8D-9BC5-DDAEA5D47B8B}">
  <sheetPr codeName="Sheet73">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7312-2B1E-4CFE-A2FB-190471B73A3B}">
  <sheetPr codeName="Sheet74">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5A922-3237-4500-AA6D-3F5F45D2904D}">
  <sheetPr codeName="Sheet75">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31342-271A-465A-8C50-627B7CE87AC2}">
  <sheetPr codeName="Sheet76">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DB957-D2FF-40C5-A397-08E869BAB522}">
  <sheetPr codeName="Sheet77">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144A5-C7D3-446E-9022-A39EBADDFC02}">
  <sheetPr codeName="Sheet78">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2B716-77C6-471A-8A36-8436B8743A56}">
  <sheetPr codeName="Sheet79">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7EA17-35B9-4B40-8DEB-A2F96716D410}">
  <sheetPr codeName="Sheet80">
    <pageSetUpPr fitToPage="1"/>
  </sheetPr>
  <dimension ref="B2:AI19"/>
  <sheetViews>
    <sheetView showGridLines="0" showZeros="0" view="pageBreakPreview" topLeftCell="A4"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1"/>
      <c r="D7" s="1"/>
      <c r="E7" s="1"/>
      <c r="F7" s="1"/>
      <c r="G7" s="1"/>
      <c r="H7" s="1"/>
      <c r="I7" s="137"/>
      <c r="J7" s="1"/>
      <c r="K7" s="1"/>
      <c r="L7" s="1"/>
      <c r="M7" s="1"/>
      <c r="N7" s="1"/>
      <c r="O7" s="1"/>
      <c r="P7" s="1"/>
      <c r="Q7" s="138"/>
      <c r="R7" s="137"/>
      <c r="S7" s="1"/>
      <c r="T7" s="1"/>
      <c r="U7" s="1"/>
      <c r="V7" s="1"/>
      <c r="W7" s="137"/>
      <c r="X7" s="137"/>
      <c r="Y7" s="137"/>
      <c r="Z7" s="137"/>
      <c r="AA7" s="137"/>
      <c r="AB7" s="1"/>
      <c r="AC7" s="1"/>
      <c r="AD7" s="1"/>
      <c r="AE7" s="1"/>
      <c r="AF7" s="1"/>
      <c r="AG7" s="1"/>
      <c r="AH7" s="1"/>
      <c r="AI7" s="139"/>
    </row>
    <row r="8" spans="2:35" ht="35.450000000000003" customHeight="1" x14ac:dyDescent="0.15">
      <c r="B8" s="798"/>
      <c r="C8" s="1"/>
      <c r="D8" s="1"/>
      <c r="E8" s="1"/>
      <c r="F8" s="1"/>
      <c r="G8" s="1"/>
      <c r="H8" s="1"/>
      <c r="I8" s="137"/>
      <c r="J8" s="1"/>
      <c r="K8" s="1"/>
      <c r="L8" s="1"/>
      <c r="M8" s="1"/>
      <c r="N8" s="1"/>
      <c r="O8" s="1"/>
      <c r="P8" s="1"/>
      <c r="Q8" s="138"/>
      <c r="R8" s="137"/>
      <c r="S8" s="1"/>
      <c r="T8" s="1"/>
      <c r="U8" s="1"/>
      <c r="V8" s="1"/>
      <c r="W8" s="137"/>
      <c r="X8" s="137"/>
      <c r="Y8" s="137"/>
      <c r="Z8" s="137"/>
      <c r="AA8" s="137"/>
      <c r="AB8" s="1"/>
      <c r="AC8" s="1"/>
      <c r="AD8" s="1"/>
      <c r="AE8" s="1"/>
      <c r="AF8" s="1"/>
      <c r="AG8" s="1"/>
      <c r="AH8" s="1"/>
      <c r="AI8" s="139"/>
    </row>
    <row r="9" spans="2:35" ht="35.450000000000003" customHeight="1" x14ac:dyDescent="0.15">
      <c r="B9" s="798"/>
      <c r="C9" s="1"/>
      <c r="D9" s="1"/>
      <c r="E9" s="1"/>
      <c r="F9" s="1"/>
      <c r="G9" s="1"/>
      <c r="H9" s="1"/>
      <c r="I9" s="137"/>
      <c r="J9" s="1"/>
      <c r="K9" s="1"/>
      <c r="L9" s="1"/>
      <c r="M9" s="1"/>
      <c r="N9" s="1"/>
      <c r="O9" s="1"/>
      <c r="P9" s="1"/>
      <c r="Q9" s="138"/>
      <c r="R9" s="137"/>
      <c r="S9" s="1"/>
      <c r="T9" s="1"/>
      <c r="U9" s="1"/>
      <c r="V9" s="1"/>
      <c r="W9" s="137"/>
      <c r="X9" s="137"/>
      <c r="Y9" s="137"/>
      <c r="Z9" s="137"/>
      <c r="AA9" s="137"/>
      <c r="AB9" s="1"/>
      <c r="AC9" s="1"/>
      <c r="AD9" s="1"/>
      <c r="AE9" s="1"/>
      <c r="AF9" s="1"/>
      <c r="AG9" s="1"/>
      <c r="AH9" s="1"/>
      <c r="AI9" s="139"/>
    </row>
    <row r="10" spans="2:35" ht="35.450000000000003" customHeight="1" x14ac:dyDescent="0.15">
      <c r="B10" s="798"/>
      <c r="C10" s="1"/>
      <c r="D10" s="1"/>
      <c r="E10" s="1"/>
      <c r="F10" s="1"/>
      <c r="G10" s="1"/>
      <c r="H10" s="1"/>
      <c r="I10" s="137"/>
      <c r="J10" s="1"/>
      <c r="K10" s="1"/>
      <c r="L10" s="1"/>
      <c r="M10" s="1"/>
      <c r="N10" s="1"/>
      <c r="O10" s="1"/>
      <c r="P10" s="1"/>
      <c r="Q10" s="138"/>
      <c r="R10" s="137"/>
      <c r="S10" s="1"/>
      <c r="T10" s="1"/>
      <c r="U10" s="1"/>
      <c r="V10" s="1"/>
      <c r="W10" s="137"/>
      <c r="X10" s="137"/>
      <c r="Y10" s="137"/>
      <c r="Z10" s="137"/>
      <c r="AA10" s="137"/>
      <c r="AB10" s="1"/>
      <c r="AC10" s="1"/>
      <c r="AD10" s="1"/>
      <c r="AE10" s="1"/>
      <c r="AF10" s="1"/>
      <c r="AG10" s="1"/>
      <c r="AH10" s="1"/>
      <c r="AI10" s="139"/>
    </row>
    <row r="11" spans="2:35" ht="35.450000000000003" customHeight="1" x14ac:dyDescent="0.15">
      <c r="B11" s="798"/>
      <c r="C11" s="1"/>
      <c r="D11" s="1"/>
      <c r="E11" s="1"/>
      <c r="F11" s="1"/>
      <c r="G11" s="1"/>
      <c r="H11" s="1"/>
      <c r="I11" s="137"/>
      <c r="J11" s="1"/>
      <c r="K11" s="1"/>
      <c r="L11" s="1"/>
      <c r="M11" s="1"/>
      <c r="N11" s="1"/>
      <c r="O11" s="1"/>
      <c r="P11" s="1"/>
      <c r="Q11" s="137"/>
      <c r="R11" s="137"/>
      <c r="S11" s="1"/>
      <c r="T11" s="1"/>
      <c r="U11" s="1"/>
      <c r="V11" s="1"/>
      <c r="W11" s="137"/>
      <c r="X11" s="137"/>
      <c r="Y11" s="137"/>
      <c r="Z11" s="137"/>
      <c r="AA11" s="137"/>
      <c r="AB11" s="1"/>
      <c r="AC11" s="1"/>
      <c r="AD11" s="1"/>
      <c r="AE11" s="1"/>
      <c r="AF11" s="1"/>
      <c r="AG11" s="1"/>
      <c r="AH11" s="1"/>
      <c r="AI11" s="139"/>
    </row>
    <row r="12" spans="2:35" ht="35.450000000000003" customHeight="1" x14ac:dyDescent="0.15">
      <c r="B12" s="798"/>
      <c r="C12" s="1"/>
      <c r="D12" s="1"/>
      <c r="E12" s="1"/>
      <c r="F12" s="137"/>
      <c r="G12" s="137"/>
      <c r="H12" s="1"/>
      <c r="I12" s="1"/>
      <c r="J12" s="1"/>
      <c r="K12" s="1"/>
      <c r="L12" s="1"/>
      <c r="M12" s="1"/>
      <c r="N12" s="1"/>
      <c r="O12" s="1"/>
      <c r="P12" s="1"/>
      <c r="Q12" s="137"/>
      <c r="R12" s="1"/>
      <c r="S12" s="1"/>
      <c r="T12" s="1"/>
      <c r="U12" s="1"/>
      <c r="V12" s="1"/>
      <c r="W12" s="137"/>
      <c r="X12" s="137"/>
      <c r="Y12" s="137"/>
      <c r="Z12" s="137"/>
      <c r="AA12" s="137"/>
      <c r="AB12" s="1"/>
      <c r="AC12" s="1"/>
      <c r="AD12" s="1"/>
      <c r="AE12" s="1"/>
      <c r="AF12" s="1"/>
      <c r="AG12" s="1"/>
      <c r="AH12" s="1"/>
      <c r="AI12" s="139"/>
    </row>
    <row r="13" spans="2:35" ht="35.450000000000003" customHeight="1" x14ac:dyDescent="0.15">
      <c r="B13" s="798"/>
      <c r="C13" s="1"/>
      <c r="D13" s="1"/>
      <c r="E13" s="1"/>
      <c r="F13" s="137"/>
      <c r="G13" s="137"/>
      <c r="H13" s="137"/>
      <c r="I13" s="1"/>
      <c r="J13" s="1"/>
      <c r="K13" s="1"/>
      <c r="L13" s="1"/>
      <c r="M13" s="1"/>
      <c r="N13" s="1"/>
      <c r="O13" s="1"/>
      <c r="P13" s="1"/>
      <c r="Q13" s="137"/>
      <c r="R13" s="1"/>
      <c r="S13" s="1"/>
      <c r="T13" s="1"/>
      <c r="U13" s="1"/>
      <c r="V13" s="1"/>
      <c r="W13" s="137"/>
      <c r="X13" s="137"/>
      <c r="Y13" s="137"/>
      <c r="Z13" s="137"/>
      <c r="AA13" s="137"/>
      <c r="AB13" s="1"/>
      <c r="AC13" s="1"/>
      <c r="AD13" s="1"/>
      <c r="AE13" s="1"/>
      <c r="AF13" s="1"/>
      <c r="AG13" s="1"/>
      <c r="AH13" s="1"/>
      <c r="AI13" s="139"/>
    </row>
    <row r="14" spans="2:35" ht="35.450000000000003" customHeight="1" x14ac:dyDescent="0.15">
      <c r="B14" s="798"/>
      <c r="C14" s="137"/>
      <c r="D14" s="1"/>
      <c r="E14" s="1"/>
      <c r="F14" s="137"/>
      <c r="G14" s="137"/>
      <c r="H14" s="137"/>
      <c r="I14" s="1"/>
      <c r="J14" s="1"/>
      <c r="K14" s="1"/>
      <c r="L14" s="1"/>
      <c r="M14" s="1"/>
      <c r="N14" s="1"/>
      <c r="O14" s="1"/>
      <c r="P14" s="1"/>
      <c r="Q14" s="137"/>
      <c r="R14" s="137"/>
      <c r="S14" s="1"/>
      <c r="T14" s="1"/>
      <c r="U14" s="1"/>
      <c r="V14" s="1"/>
      <c r="W14" s="137"/>
      <c r="X14" s="137"/>
      <c r="Y14" s="137"/>
      <c r="Z14" s="137"/>
      <c r="AA14" s="137"/>
      <c r="AB14" s="1"/>
      <c r="AC14" s="1"/>
      <c r="AD14" s="1"/>
      <c r="AE14" s="1"/>
      <c r="AF14" s="1"/>
      <c r="AG14" s="1"/>
      <c r="AH14" s="1"/>
      <c r="AI14" s="139"/>
    </row>
    <row r="15" spans="2:35" ht="35.450000000000003" customHeight="1" x14ac:dyDescent="0.15">
      <c r="B15" s="798"/>
      <c r="C15" s="137"/>
      <c r="D15" s="1"/>
      <c r="E15" s="1"/>
      <c r="F15" s="137"/>
      <c r="G15" s="137"/>
      <c r="H15" s="137"/>
      <c r="I15" s="1"/>
      <c r="J15" s="1"/>
      <c r="K15" s="1"/>
      <c r="L15" s="1"/>
      <c r="M15" s="1"/>
      <c r="N15" s="1"/>
      <c r="O15" s="1"/>
      <c r="P15" s="1"/>
      <c r="Q15" s="137"/>
      <c r="R15" s="137"/>
      <c r="S15" s="1"/>
      <c r="T15" s="1"/>
      <c r="U15" s="1"/>
      <c r="V15" s="1"/>
      <c r="W15" s="137"/>
      <c r="X15" s="137"/>
      <c r="Y15" s="137"/>
      <c r="Z15" s="137"/>
      <c r="AA15" s="137"/>
      <c r="AB15" s="1"/>
      <c r="AC15" s="1"/>
      <c r="AD15" s="1"/>
      <c r="AE15" s="1"/>
      <c r="AF15" s="1"/>
      <c r="AG15" s="1"/>
      <c r="AH15" s="1"/>
      <c r="AI15" s="139"/>
    </row>
    <row r="16" spans="2:35" ht="35.450000000000003" customHeight="1" x14ac:dyDescent="0.15">
      <c r="B16" s="798"/>
      <c r="C16" s="137"/>
      <c r="D16" s="1"/>
      <c r="E16" s="1"/>
      <c r="F16" s="137"/>
      <c r="G16" s="137"/>
      <c r="H16" s="137"/>
      <c r="I16" s="1"/>
      <c r="J16" s="1"/>
      <c r="K16" s="1"/>
      <c r="L16" s="1"/>
      <c r="M16" s="1"/>
      <c r="N16" s="1"/>
      <c r="O16" s="1"/>
      <c r="P16" s="1"/>
      <c r="Q16" s="137"/>
      <c r="R16" s="137"/>
      <c r="S16" s="1"/>
      <c r="T16" s="1"/>
      <c r="U16" s="1"/>
      <c r="V16" s="1"/>
      <c r="W16" s="137"/>
      <c r="X16" s="137"/>
      <c r="Y16" s="137"/>
      <c r="Z16" s="137"/>
      <c r="AA16" s="137"/>
      <c r="AB16" s="1"/>
      <c r="AC16" s="1"/>
      <c r="AD16" s="1"/>
      <c r="AE16" s="1"/>
      <c r="AF16" s="1"/>
      <c r="AG16" s="1"/>
      <c r="AH16" s="1"/>
      <c r="AI16" s="139"/>
    </row>
    <row r="17" spans="2:35" ht="22.5" customHeight="1" x14ac:dyDescent="0.15">
      <c r="B17" s="798"/>
      <c r="C17" s="137"/>
      <c r="D17" s="1"/>
      <c r="E17" s="140"/>
      <c r="H17" s="141"/>
      <c r="I17" s="141"/>
      <c r="J17" s="141"/>
      <c r="K17" s="141"/>
      <c r="L17" s="141"/>
      <c r="M17" s="1"/>
      <c r="N17" s="1"/>
      <c r="O17" s="1"/>
      <c r="P17" s="1"/>
      <c r="Q17" s="137"/>
      <c r="R17" s="137"/>
      <c r="S17" s="1"/>
      <c r="T17" s="1"/>
      <c r="U17" s="1"/>
      <c r="V17" s="1"/>
      <c r="W17" s="137"/>
      <c r="X17" s="137"/>
      <c r="Y17" s="137"/>
      <c r="Z17" s="137"/>
      <c r="AA17" s="137"/>
      <c r="AI17" s="142"/>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950F-A64F-4639-B7A4-CD8BDAB7DA6F}">
  <sheetPr codeName="Sheet81">
    <pageSetUpPr fitToPage="1"/>
  </sheetPr>
  <dimension ref="B2:AI19"/>
  <sheetViews>
    <sheetView showGridLines="0" showZeros="0" view="pageBreakPreview" zoomScaleNormal="85" zoomScaleSheetLayoutView="100" workbookViewId="0">
      <selection activeCell="W4" sqref="W4:AB4"/>
    </sheetView>
  </sheetViews>
  <sheetFormatPr defaultColWidth="9" defaultRowHeight="12" x14ac:dyDescent="0.15"/>
  <cols>
    <col min="1" max="1" width="1.625" style="63" customWidth="1"/>
    <col min="2" max="2" width="3.25" style="63" customWidth="1"/>
    <col min="3" max="35" width="4.125" style="63" customWidth="1"/>
    <col min="36" max="36" width="1.375" style="63" customWidth="1"/>
    <col min="37" max="16384" width="9" style="63"/>
  </cols>
  <sheetData>
    <row r="2" spans="2:35" ht="8.25" customHeight="1" x14ac:dyDescent="0.15"/>
    <row r="3" spans="2:35" ht="24.95" customHeight="1" x14ac:dyDescent="0.15">
      <c r="B3" s="375" t="s">
        <v>439</v>
      </c>
      <c r="C3" s="375"/>
      <c r="D3" s="375"/>
      <c r="E3" s="757"/>
      <c r="F3" s="757"/>
      <c r="G3" s="757"/>
      <c r="H3" s="757"/>
      <c r="I3" s="757"/>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58" t="s">
        <v>347</v>
      </c>
      <c r="C4" s="759"/>
      <c r="D4" s="760"/>
      <c r="E4" s="808" t="s">
        <v>127</v>
      </c>
      <c r="F4" s="809"/>
      <c r="G4" s="809"/>
      <c r="H4" s="809"/>
      <c r="I4" s="810"/>
      <c r="J4" s="764" t="s">
        <v>348</v>
      </c>
      <c r="K4" s="765"/>
      <c r="L4" s="766"/>
      <c r="M4" s="767" t="s">
        <v>129</v>
      </c>
      <c r="N4" s="768"/>
      <c r="O4" s="768"/>
      <c r="P4" s="768"/>
      <c r="Q4" s="768"/>
      <c r="R4" s="769"/>
      <c r="S4" s="411" t="s">
        <v>349</v>
      </c>
      <c r="T4" s="412"/>
      <c r="U4" s="412"/>
      <c r="V4" s="413"/>
      <c r="W4" s="776" t="s">
        <v>66</v>
      </c>
      <c r="X4" s="777"/>
      <c r="Y4" s="777"/>
      <c r="Z4" s="777"/>
      <c r="AA4" s="777"/>
      <c r="AB4" s="778"/>
      <c r="AC4" s="411" t="s">
        <v>10</v>
      </c>
      <c r="AD4" s="412"/>
      <c r="AE4" s="413"/>
      <c r="AF4" s="811">
        <v>45637</v>
      </c>
      <c r="AG4" s="812"/>
      <c r="AH4" s="812"/>
      <c r="AI4" s="813"/>
    </row>
    <row r="5" spans="2:35" ht="20.100000000000001" customHeight="1" x14ac:dyDescent="0.15">
      <c r="B5" s="785" t="s">
        <v>350</v>
      </c>
      <c r="C5" s="786"/>
      <c r="D5" s="787"/>
      <c r="E5" s="817" t="s">
        <v>128</v>
      </c>
      <c r="F5" s="818"/>
      <c r="G5" s="818"/>
      <c r="H5" s="818"/>
      <c r="I5" s="819"/>
      <c r="J5" s="791" t="s">
        <v>351</v>
      </c>
      <c r="K5" s="792"/>
      <c r="L5" s="793"/>
      <c r="M5" s="767" t="s">
        <v>130</v>
      </c>
      <c r="N5" s="768"/>
      <c r="O5" s="768"/>
      <c r="P5" s="768"/>
      <c r="Q5" s="768"/>
      <c r="R5" s="769"/>
      <c r="S5" s="414"/>
      <c r="T5" s="415"/>
      <c r="U5" s="415"/>
      <c r="V5" s="416"/>
      <c r="W5" s="820" t="s">
        <v>67</v>
      </c>
      <c r="X5" s="821"/>
      <c r="Y5" s="821"/>
      <c r="Z5" s="821"/>
      <c r="AA5" s="821"/>
      <c r="AB5" s="822"/>
      <c r="AC5" s="414"/>
      <c r="AD5" s="415"/>
      <c r="AE5" s="416"/>
      <c r="AF5" s="814"/>
      <c r="AG5" s="815"/>
      <c r="AH5" s="815"/>
      <c r="AI5" s="816"/>
    </row>
    <row r="6" spans="2:35" ht="26.25" customHeight="1" x14ac:dyDescent="0.2">
      <c r="B6" s="798" t="s">
        <v>440</v>
      </c>
      <c r="C6" s="823" t="s">
        <v>441</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798"/>
      <c r="C7" s="805"/>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8"/>
      <c r="C8" s="805"/>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8"/>
      <c r="C9" s="805"/>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8"/>
      <c r="C10" s="805"/>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8"/>
      <c r="C11" s="805"/>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8"/>
      <c r="C12" s="805"/>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8"/>
      <c r="C13" s="805"/>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8"/>
      <c r="C14" s="805"/>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8"/>
      <c r="C15" s="805"/>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8"/>
      <c r="C16" s="805"/>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8"/>
      <c r="C17" s="805"/>
      <c r="D17" s="806"/>
      <c r="E17" s="806"/>
      <c r="F17" s="806"/>
      <c r="G17" s="806"/>
      <c r="H17" s="806"/>
      <c r="I17" s="806"/>
      <c r="J17" s="806"/>
      <c r="K17" s="806"/>
      <c r="L17" s="806"/>
      <c r="M17" s="806"/>
      <c r="N17" s="806"/>
      <c r="O17" s="806"/>
      <c r="P17" s="806"/>
      <c r="Q17" s="806"/>
      <c r="R17" s="806"/>
      <c r="S17" s="806"/>
      <c r="T17" s="806"/>
      <c r="U17" s="806"/>
      <c r="V17" s="806"/>
      <c r="W17" s="806"/>
      <c r="X17" s="806"/>
      <c r="Y17" s="806"/>
      <c r="Z17" s="806"/>
      <c r="AA17" s="806"/>
      <c r="AB17" s="806"/>
      <c r="AC17" s="806"/>
      <c r="AD17" s="806"/>
      <c r="AE17" s="806"/>
      <c r="AF17" s="806"/>
      <c r="AG17" s="806"/>
      <c r="AH17" s="806"/>
      <c r="AI17" s="807"/>
    </row>
    <row r="18" spans="2:35" ht="78.75" customHeight="1" x14ac:dyDescent="0.15">
      <c r="B18" s="799"/>
      <c r="C18" s="143"/>
      <c r="D18" s="144"/>
      <c r="E18" s="145"/>
      <c r="F18" s="146"/>
      <c r="G18" s="146"/>
      <c r="H18" s="144"/>
      <c r="I18" s="144"/>
      <c r="J18" s="144"/>
      <c r="K18" s="144"/>
      <c r="L18" s="144"/>
      <c r="M18" s="144"/>
      <c r="N18" s="144"/>
      <c r="O18" s="144"/>
      <c r="P18" s="144"/>
      <c r="Q18" s="144"/>
      <c r="R18" s="144"/>
      <c r="S18" s="147"/>
      <c r="T18" s="147"/>
      <c r="U18" s="147"/>
      <c r="V18" s="803" t="s">
        <v>442</v>
      </c>
      <c r="W18" s="803"/>
      <c r="X18" s="803"/>
      <c r="Y18" s="803"/>
      <c r="Z18" s="803"/>
      <c r="AA18" s="803"/>
      <c r="AB18" s="803"/>
      <c r="AC18" s="803"/>
      <c r="AD18" s="803"/>
      <c r="AE18" s="803"/>
      <c r="AF18" s="803"/>
      <c r="AG18" s="803"/>
      <c r="AH18" s="803"/>
      <c r="AI18" s="804"/>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E41FA-DF0F-47E4-831E-02B816AB71F8}">
  <sheetPr codeName="Sheet82"/>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PS</v>
      </c>
      <c r="AW5" s="43">
        <f>R7</f>
        <v>0</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387</v>
      </c>
      <c r="O7" s="866"/>
      <c r="P7" s="862" t="s">
        <v>388</v>
      </c>
      <c r="Q7" s="864"/>
      <c r="R7" s="867">
        <v>0</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c r="L11" s="886"/>
      <c r="M11" s="888"/>
      <c r="N11" s="886"/>
      <c r="O11" s="888"/>
      <c r="P11" s="886"/>
      <c r="Q11" s="888"/>
      <c r="R11" s="592"/>
      <c r="S11" s="592"/>
      <c r="T11" s="592"/>
      <c r="U11" s="886"/>
      <c r="V11" s="888"/>
      <c r="W11" s="886"/>
      <c r="X11" s="888"/>
      <c r="Y11" s="54"/>
      <c r="Z11" s="55"/>
      <c r="AA11" s="55"/>
      <c r="AB11" s="55"/>
      <c r="AC11" s="56"/>
      <c r="AD11" s="56"/>
      <c r="AE11" s="56"/>
      <c r="AF11" s="56"/>
      <c r="AG11" s="56"/>
      <c r="AH11" s="56"/>
      <c r="AI11" s="56"/>
      <c r="AJ11" s="56"/>
      <c r="AK11" s="886"/>
      <c r="AL11" s="887"/>
      <c r="AM11" s="887"/>
      <c r="AN11" s="887"/>
      <c r="AO11" s="888"/>
      <c r="AP11" s="15"/>
      <c r="AQ11" s="57">
        <f>IF(P11="材質劣化",2,IF(P11="漏水",3,1))</f>
        <v>1</v>
      </c>
    </row>
    <row r="12" spans="2:86" ht="12" customHeight="1" x14ac:dyDescent="0.15">
      <c r="B12" s="850"/>
      <c r="C12" s="855"/>
      <c r="D12" s="853"/>
      <c r="E12" s="853"/>
      <c r="F12" s="853"/>
      <c r="G12" s="853"/>
      <c r="H12" s="853"/>
      <c r="I12" s="853"/>
      <c r="J12" s="854"/>
      <c r="K12" s="53"/>
      <c r="L12" s="886"/>
      <c r="M12" s="888"/>
      <c r="N12" s="886"/>
      <c r="O12" s="888"/>
      <c r="P12" s="886"/>
      <c r="Q12" s="888"/>
      <c r="R12" s="592"/>
      <c r="S12" s="592"/>
      <c r="T12" s="592"/>
      <c r="U12" s="886"/>
      <c r="V12" s="888"/>
      <c r="W12" s="886"/>
      <c r="X12" s="888"/>
      <c r="Y12" s="54"/>
      <c r="Z12" s="55"/>
      <c r="AA12" s="55"/>
      <c r="AB12" s="55"/>
      <c r="AC12" s="56"/>
      <c r="AD12" s="56"/>
      <c r="AE12" s="56"/>
      <c r="AF12" s="56"/>
      <c r="AG12" s="56"/>
      <c r="AH12" s="56"/>
      <c r="AI12" s="56"/>
      <c r="AJ12" s="56"/>
      <c r="AK12" s="886"/>
      <c r="AL12" s="887"/>
      <c r="AM12" s="887"/>
      <c r="AN12" s="887"/>
      <c r="AO12" s="888"/>
      <c r="AP12" s="15"/>
      <c r="AQ12" s="57">
        <f>IF(P12="材質劣化",2,IF(P12="漏水",3,1))</f>
        <v>1</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34" priority="3">
      <formula>$AQ11=2</formula>
    </cfRule>
  </conditionalFormatting>
  <conditionalFormatting sqref="Y11:AF34">
    <cfRule type="expression" dxfId="133" priority="2">
      <formula>$AQ11=3</formula>
    </cfRule>
  </conditionalFormatting>
  <conditionalFormatting sqref="AC11:AJ34">
    <cfRule type="expression" dxfId="132" priority="1">
      <formula>$AQ11=1</formula>
    </cfRule>
  </conditionalFormatting>
  <dataValidations count="2">
    <dataValidation type="list" allowBlank="1" showInputMessage="1" showErrorMessage="1" sqref="N11:O34" xr:uid="{B38C2D27-7380-4DD9-B722-D44A27F64AC3}">
      <formula1>INDIRECT(L11)</formula1>
    </dataValidation>
    <dataValidation type="list" allowBlank="1" showInputMessage="1" showErrorMessage="1" sqref="Y11:AB34" xr:uid="{60749E31-0AD3-4F9C-84E4-13420AC61BC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83846-3A0D-48EE-8C9B-BFF82BACAF62}">
  <sheetPr codeName="Sheet83"/>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S001</v>
      </c>
      <c r="AW5" s="43">
        <f>R7</f>
        <v>8.4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89</v>
      </c>
      <c r="O7" s="866"/>
      <c r="P7" s="862" t="s">
        <v>388</v>
      </c>
      <c r="Q7" s="864"/>
      <c r="R7" s="867">
        <v>8.4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72</v>
      </c>
      <c r="O13" s="888"/>
      <c r="P13" s="886" t="s">
        <v>52</v>
      </c>
      <c r="Q13" s="888"/>
      <c r="R13" s="339" t="s">
        <v>50</v>
      </c>
      <c r="S13" s="606"/>
      <c r="T13" s="319"/>
      <c r="U13" s="886" t="s">
        <v>54</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31" priority="3">
      <formula>$AQ11=2</formula>
    </cfRule>
  </conditionalFormatting>
  <conditionalFormatting sqref="Y11:AF34">
    <cfRule type="expression" dxfId="130" priority="2">
      <formula>$AQ11=3</formula>
    </cfRule>
  </conditionalFormatting>
  <conditionalFormatting sqref="AC11:AJ34">
    <cfRule type="expression" dxfId="129" priority="1">
      <formula>$AQ11=1</formula>
    </cfRule>
  </conditionalFormatting>
  <dataValidations count="2">
    <dataValidation type="list" allowBlank="1" showInputMessage="1" showErrorMessage="1" sqref="N11:O34" xr:uid="{24D91DC7-6AC3-430C-8069-B2F1E4940B52}">
      <formula1>INDIRECT(L11)</formula1>
    </dataValidation>
    <dataValidation type="list" allowBlank="1" showInputMessage="1" showErrorMessage="1" sqref="Y11:AB34" xr:uid="{FCB623DE-06E0-4DBF-8A6E-8CCD337E75A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237B-5235-40F0-9AB5-A46F77913400}">
  <sheetPr codeName="Sheet84"/>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S002</v>
      </c>
      <c r="AW5" s="43">
        <f>R7</f>
        <v>10.199999999999999</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0.03</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136</v>
      </c>
      <c r="O7" s="866"/>
      <c r="P7" s="862" t="s">
        <v>388</v>
      </c>
      <c r="Q7" s="864"/>
      <c r="R7" s="867">
        <v>10.199999999999999</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59</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57</v>
      </c>
      <c r="O14" s="888"/>
      <c r="P14" s="886" t="s">
        <v>52</v>
      </c>
      <c r="Q14" s="888"/>
      <c r="R14" s="339" t="s">
        <v>48</v>
      </c>
      <c r="S14" s="606"/>
      <c r="T14" s="319"/>
      <c r="U14" s="886" t="s">
        <v>65</v>
      </c>
      <c r="V14" s="888"/>
      <c r="W14" s="886"/>
      <c r="X14" s="888"/>
      <c r="Y14" s="54"/>
      <c r="Z14" s="55"/>
      <c r="AA14" s="55"/>
      <c r="AB14" s="55"/>
      <c r="AC14" s="56"/>
      <c r="AD14" s="56"/>
      <c r="AE14" s="56">
        <v>0.03</v>
      </c>
      <c r="AF14" s="56"/>
      <c r="AG14" s="56"/>
      <c r="AH14" s="56"/>
      <c r="AI14" s="56"/>
      <c r="AJ14" s="56"/>
      <c r="AK14" s="886"/>
      <c r="AL14" s="887"/>
      <c r="AM14" s="887"/>
      <c r="AN14" s="887"/>
      <c r="AO14" s="888"/>
      <c r="AP14" s="15"/>
      <c r="AQ14" s="57">
        <f t="shared" si="2"/>
        <v>2</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0.03</v>
      </c>
      <c r="AF35" s="59">
        <f t="shared" si="3"/>
        <v>0</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1</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28" priority="3">
      <formula>$AQ11=2</formula>
    </cfRule>
  </conditionalFormatting>
  <conditionalFormatting sqref="Y11:AF34">
    <cfRule type="expression" dxfId="127" priority="2">
      <formula>$AQ11=3</formula>
    </cfRule>
  </conditionalFormatting>
  <conditionalFormatting sqref="AC11:AJ34">
    <cfRule type="expression" dxfId="126" priority="1">
      <formula>$AQ11=1</formula>
    </cfRule>
  </conditionalFormatting>
  <dataValidations count="2">
    <dataValidation type="list" allowBlank="1" showInputMessage="1" showErrorMessage="1" sqref="N11:O34" xr:uid="{C4B4C415-9B31-473C-933B-C33621D1BEA3}">
      <formula1>INDIRECT(L11)</formula1>
    </dataValidation>
    <dataValidation type="list" allowBlank="1" showInputMessage="1" showErrorMessage="1" sqref="Y11:AB34" xr:uid="{1579BBCF-34F4-47A6-BCA6-117F81AE4C9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97819-A6A0-438F-B911-8E3BAA014789}">
  <sheetPr codeName="Sheet8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S003</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92</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61</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25" priority="3">
      <formula>$AQ11=2</formula>
    </cfRule>
  </conditionalFormatting>
  <conditionalFormatting sqref="Y11:AF34">
    <cfRule type="expression" dxfId="124" priority="2">
      <formula>$AQ11=3</formula>
    </cfRule>
  </conditionalFormatting>
  <conditionalFormatting sqref="AC11:AJ34">
    <cfRule type="expression" dxfId="123" priority="1">
      <formula>$AQ11=1</formula>
    </cfRule>
  </conditionalFormatting>
  <dataValidations count="2">
    <dataValidation type="list" allowBlank="1" showInputMessage="1" showErrorMessage="1" sqref="N11:O34" xr:uid="{DBC99047-D961-4190-8B74-2031ECC0A2AF}">
      <formula1>INDIRECT(L11)</formula1>
    </dataValidation>
    <dataValidation type="list" allowBlank="1" showInputMessage="1" showErrorMessage="1" sqref="Y11:AB34" xr:uid="{B7CCBB22-5D03-4EF2-99C6-C1C783BA5A00}">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308A8-EFC0-43DD-9626-397F7C51332C}">
  <sheetPr codeName="Sheet86"/>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S004</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6.83</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68</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47</v>
      </c>
      <c r="S11" s="592"/>
      <c r="T11" s="592"/>
      <c r="U11" s="886" t="s">
        <v>54</v>
      </c>
      <c r="V11" s="888"/>
      <c r="W11" s="886"/>
      <c r="X11" s="888"/>
      <c r="Y11" s="54"/>
      <c r="Z11" s="55"/>
      <c r="AA11" s="55"/>
      <c r="AB11" s="55"/>
      <c r="AC11" s="56"/>
      <c r="AD11" s="56"/>
      <c r="AE11" s="56"/>
      <c r="AF11" s="56">
        <v>2.0699999999999998</v>
      </c>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47</v>
      </c>
      <c r="S12" s="592"/>
      <c r="T12" s="592"/>
      <c r="U12" s="886" t="s">
        <v>54</v>
      </c>
      <c r="V12" s="888"/>
      <c r="W12" s="886"/>
      <c r="X12" s="888"/>
      <c r="Y12" s="54"/>
      <c r="Z12" s="55"/>
      <c r="AA12" s="55"/>
      <c r="AB12" s="55"/>
      <c r="AC12" s="56"/>
      <c r="AD12" s="56"/>
      <c r="AE12" s="56"/>
      <c r="AF12" s="56">
        <v>4.76</v>
      </c>
      <c r="AG12" s="56"/>
      <c r="AH12" s="56"/>
      <c r="AI12" s="56"/>
      <c r="AJ12" s="56"/>
      <c r="AK12" s="886"/>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93</v>
      </c>
      <c r="M13" s="888"/>
      <c r="N13" s="886" t="s">
        <v>94</v>
      </c>
      <c r="O13" s="888"/>
      <c r="P13" s="886" t="s">
        <v>775</v>
      </c>
      <c r="Q13" s="888"/>
      <c r="R13" s="339" t="s">
        <v>777</v>
      </c>
      <c r="S13" s="606"/>
      <c r="T13" s="319"/>
      <c r="U13" s="886" t="s">
        <v>54</v>
      </c>
      <c r="V13" s="888"/>
      <c r="W13" s="886"/>
      <c r="X13" s="888"/>
      <c r="Y13" s="257"/>
      <c r="Z13" s="258"/>
      <c r="AA13" s="258"/>
      <c r="AB13" s="258"/>
      <c r="AC13" s="56"/>
      <c r="AD13" s="56"/>
      <c r="AE13" s="56"/>
      <c r="AF13" s="56"/>
      <c r="AG13" s="56"/>
      <c r="AH13" s="56"/>
      <c r="AI13" s="56"/>
      <c r="AJ13" s="56"/>
      <c r="AK13" s="886" t="s">
        <v>71</v>
      </c>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6.83</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2</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22" priority="3">
      <formula>$AQ11=2</formula>
    </cfRule>
  </conditionalFormatting>
  <conditionalFormatting sqref="Y11:AF34">
    <cfRule type="expression" dxfId="121" priority="2">
      <formula>$AQ11=3</formula>
    </cfRule>
  </conditionalFormatting>
  <conditionalFormatting sqref="AC11:AJ34">
    <cfRule type="expression" dxfId="120" priority="1">
      <formula>$AQ11=1</formula>
    </cfRule>
  </conditionalFormatting>
  <dataValidations count="2">
    <dataValidation type="list" allowBlank="1" showInputMessage="1" showErrorMessage="1" sqref="N11:O34" xr:uid="{D826AB4C-67C7-4D85-A9EE-98F46A24E4F9}">
      <formula1>INDIRECT(L11)</formula1>
    </dataValidation>
    <dataValidation type="list" allowBlank="1" showInputMessage="1" showErrorMessage="1" sqref="Y11:AB34" xr:uid="{F78D2074-F8A9-418F-AC29-4DE034F5D69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33A3A-0F51-46C2-843E-EE3DE87607FC}">
  <sheetPr codeName="Sheet87"/>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S005</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0.03</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95</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57</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57</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56</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57</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55</v>
      </c>
      <c r="M18" s="888"/>
      <c r="N18" s="886" t="s">
        <v>61</v>
      </c>
      <c r="O18" s="888"/>
      <c r="P18" s="886" t="s">
        <v>52</v>
      </c>
      <c r="Q18" s="888"/>
      <c r="R18" s="339" t="s">
        <v>50</v>
      </c>
      <c r="S18" s="606"/>
      <c r="T18" s="319"/>
      <c r="U18" s="886" t="s">
        <v>53</v>
      </c>
      <c r="V18" s="888"/>
      <c r="W18" s="886"/>
      <c r="X18" s="888"/>
      <c r="Y18" s="54"/>
      <c r="Z18" s="55"/>
      <c r="AA18" s="55"/>
      <c r="AB18" s="55"/>
      <c r="AC18" s="56"/>
      <c r="AD18" s="56"/>
      <c r="AE18" s="56"/>
      <c r="AF18" s="56"/>
      <c r="AG18" s="56"/>
      <c r="AH18" s="56"/>
      <c r="AI18" s="56"/>
      <c r="AJ18" s="56"/>
      <c r="AK18" s="886" t="s">
        <v>88</v>
      </c>
      <c r="AL18" s="887"/>
      <c r="AM18" s="887"/>
      <c r="AN18" s="887"/>
      <c r="AO18" s="888"/>
      <c r="AP18" s="15"/>
      <c r="AQ18" s="57">
        <f t="shared" si="2"/>
        <v>2</v>
      </c>
    </row>
    <row r="19" spans="2:46" ht="12" customHeight="1" x14ac:dyDescent="0.15">
      <c r="B19" s="850"/>
      <c r="C19" s="855"/>
      <c r="D19" s="853"/>
      <c r="E19" s="853"/>
      <c r="F19" s="853"/>
      <c r="G19" s="853"/>
      <c r="H19" s="853"/>
      <c r="I19" s="853"/>
      <c r="J19" s="854"/>
      <c r="K19" s="53">
        <v>9</v>
      </c>
      <c r="L19" s="886" t="s">
        <v>55</v>
      </c>
      <c r="M19" s="888"/>
      <c r="N19" s="886" t="s">
        <v>83</v>
      </c>
      <c r="O19" s="888"/>
      <c r="P19" s="886" t="s">
        <v>52</v>
      </c>
      <c r="Q19" s="888"/>
      <c r="R19" s="339" t="s">
        <v>48</v>
      </c>
      <c r="S19" s="606"/>
      <c r="T19" s="319"/>
      <c r="U19" s="886" t="s">
        <v>65</v>
      </c>
      <c r="V19" s="888"/>
      <c r="W19" s="886"/>
      <c r="X19" s="888"/>
      <c r="Y19" s="54"/>
      <c r="Z19" s="55"/>
      <c r="AA19" s="55"/>
      <c r="AB19" s="55"/>
      <c r="AC19" s="56"/>
      <c r="AD19" s="56"/>
      <c r="AE19" s="56"/>
      <c r="AF19" s="56">
        <v>0.03</v>
      </c>
      <c r="AG19" s="56"/>
      <c r="AH19" s="56"/>
      <c r="AI19" s="56"/>
      <c r="AJ19" s="56"/>
      <c r="AK19" s="886"/>
      <c r="AL19" s="887"/>
      <c r="AM19" s="887"/>
      <c r="AN19" s="887"/>
      <c r="AO19" s="888"/>
      <c r="AP19" s="15"/>
      <c r="AQ19" s="57">
        <f t="shared" si="2"/>
        <v>2</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0.03</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1</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19" priority="3">
      <formula>$AQ11=2</formula>
    </cfRule>
  </conditionalFormatting>
  <conditionalFormatting sqref="Y11:AF34">
    <cfRule type="expression" dxfId="118" priority="2">
      <formula>$AQ11=3</formula>
    </cfRule>
  </conditionalFormatting>
  <conditionalFormatting sqref="AC11:AJ34">
    <cfRule type="expression" dxfId="117" priority="1">
      <formula>$AQ11=1</formula>
    </cfRule>
  </conditionalFormatting>
  <dataValidations count="2">
    <dataValidation type="list" allowBlank="1" showInputMessage="1" showErrorMessage="1" sqref="N11:O34" xr:uid="{8AF9898E-370A-40C1-AA66-7D80AB5A7A0A}">
      <formula1>INDIRECT(L11)</formula1>
    </dataValidation>
    <dataValidation type="list" allowBlank="1" showInputMessage="1" showErrorMessage="1" sqref="Y11:AB34" xr:uid="{2678CF14-A048-46DA-BA5E-D6811D60BDC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1512-2EB2-460C-B952-C9740F2A37A1}">
  <sheetPr codeName="Sheet8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S006</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0.24000000000000002</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69</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61</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93</v>
      </c>
      <c r="M13" s="888"/>
      <c r="N13" s="886" t="s">
        <v>94</v>
      </c>
      <c r="O13" s="888"/>
      <c r="P13" s="886" t="s">
        <v>775</v>
      </c>
      <c r="Q13" s="888"/>
      <c r="R13" s="339" t="s">
        <v>777</v>
      </c>
      <c r="S13" s="606"/>
      <c r="T13" s="319"/>
      <c r="U13" s="886" t="s">
        <v>54</v>
      </c>
      <c r="V13" s="888"/>
      <c r="W13" s="886"/>
      <c r="X13" s="888"/>
      <c r="Y13" s="257"/>
      <c r="Z13" s="258"/>
      <c r="AA13" s="258"/>
      <c r="AB13" s="258"/>
      <c r="AC13" s="56"/>
      <c r="AD13" s="56"/>
      <c r="AE13" s="56"/>
      <c r="AF13" s="56"/>
      <c r="AG13" s="56"/>
      <c r="AH13" s="56"/>
      <c r="AI13" s="56"/>
      <c r="AJ13" s="56"/>
      <c r="AK13" s="886" t="s">
        <v>71</v>
      </c>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v>4</v>
      </c>
      <c r="L14" s="886" t="s">
        <v>93</v>
      </c>
      <c r="M14" s="888"/>
      <c r="N14" s="886" t="s">
        <v>94</v>
      </c>
      <c r="O14" s="888"/>
      <c r="P14" s="886" t="s">
        <v>775</v>
      </c>
      <c r="Q14" s="888"/>
      <c r="R14" s="339" t="s">
        <v>777</v>
      </c>
      <c r="S14" s="606"/>
      <c r="T14" s="319"/>
      <c r="U14" s="886" t="s">
        <v>54</v>
      </c>
      <c r="V14" s="888"/>
      <c r="W14" s="886"/>
      <c r="X14" s="888"/>
      <c r="Y14" s="257"/>
      <c r="Z14" s="258"/>
      <c r="AA14" s="258"/>
      <c r="AB14" s="258"/>
      <c r="AC14" s="56"/>
      <c r="AD14" s="56"/>
      <c r="AE14" s="56"/>
      <c r="AF14" s="56"/>
      <c r="AG14" s="56"/>
      <c r="AH14" s="56"/>
      <c r="AI14" s="56"/>
      <c r="AJ14" s="56"/>
      <c r="AK14" s="886" t="s">
        <v>164</v>
      </c>
      <c r="AL14" s="887"/>
      <c r="AM14" s="887"/>
      <c r="AN14" s="887"/>
      <c r="AO14" s="888"/>
      <c r="AP14" s="15"/>
      <c r="AQ14" s="57">
        <f t="shared" si="2"/>
        <v>1</v>
      </c>
    </row>
    <row r="15" spans="2:86" ht="12" customHeight="1" x14ac:dyDescent="0.15">
      <c r="B15" s="850"/>
      <c r="C15" s="855"/>
      <c r="D15" s="853"/>
      <c r="E15" s="853"/>
      <c r="F15" s="853"/>
      <c r="G15" s="853"/>
      <c r="H15" s="853"/>
      <c r="I15" s="853"/>
      <c r="J15" s="854"/>
      <c r="K15" s="53">
        <v>5</v>
      </c>
      <c r="L15" s="886" t="s">
        <v>55</v>
      </c>
      <c r="M15" s="888"/>
      <c r="N15" s="886" t="s">
        <v>59</v>
      </c>
      <c r="O15" s="888"/>
      <c r="P15" s="886" t="s">
        <v>52</v>
      </c>
      <c r="Q15" s="888"/>
      <c r="R15" s="339" t="s">
        <v>48</v>
      </c>
      <c r="S15" s="606"/>
      <c r="T15" s="319"/>
      <c r="U15" s="886" t="s">
        <v>65</v>
      </c>
      <c r="V15" s="888"/>
      <c r="W15" s="886"/>
      <c r="X15" s="888"/>
      <c r="Y15" s="54"/>
      <c r="Z15" s="55"/>
      <c r="AA15" s="55"/>
      <c r="AB15" s="55"/>
      <c r="AC15" s="56"/>
      <c r="AD15" s="56"/>
      <c r="AE15" s="56"/>
      <c r="AF15" s="56">
        <v>0.01</v>
      </c>
      <c r="AG15" s="56"/>
      <c r="AH15" s="56"/>
      <c r="AI15" s="56"/>
      <c r="AJ15" s="56"/>
      <c r="AK15" s="886"/>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56</v>
      </c>
      <c r="O16" s="888"/>
      <c r="P16" s="886" t="s">
        <v>52</v>
      </c>
      <c r="Q16" s="888"/>
      <c r="R16" s="339" t="s">
        <v>47</v>
      </c>
      <c r="S16" s="606"/>
      <c r="T16" s="319"/>
      <c r="U16" s="886" t="s">
        <v>65</v>
      </c>
      <c r="V16" s="888"/>
      <c r="W16" s="886"/>
      <c r="X16" s="888"/>
      <c r="Y16" s="54"/>
      <c r="Z16" s="55"/>
      <c r="AA16" s="55"/>
      <c r="AB16" s="55"/>
      <c r="AC16" s="56"/>
      <c r="AD16" s="56"/>
      <c r="AE16" s="56"/>
      <c r="AF16" s="56">
        <v>0.23</v>
      </c>
      <c r="AG16" s="56"/>
      <c r="AH16" s="56"/>
      <c r="AI16" s="56"/>
      <c r="AJ16" s="56"/>
      <c r="AK16" s="886"/>
      <c r="AL16" s="887"/>
      <c r="AM16" s="887"/>
      <c r="AN16" s="887"/>
      <c r="AO16" s="888"/>
      <c r="AP16" s="15"/>
      <c r="AQ16" s="57">
        <f t="shared" si="2"/>
        <v>2</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0.24000000000000002</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2</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16" priority="3">
      <formula>$AQ11=2</formula>
    </cfRule>
  </conditionalFormatting>
  <conditionalFormatting sqref="Y11:AF34">
    <cfRule type="expression" dxfId="115" priority="2">
      <formula>$AQ11=3</formula>
    </cfRule>
  </conditionalFormatting>
  <conditionalFormatting sqref="AC11:AJ34">
    <cfRule type="expression" dxfId="114" priority="1">
      <formula>$AQ11=1</formula>
    </cfRule>
  </conditionalFormatting>
  <dataValidations count="2">
    <dataValidation type="list" allowBlank="1" showInputMessage="1" showErrorMessage="1" sqref="N11:O34" xr:uid="{C3989F42-250C-4FC7-A1A8-1B722FF5C3A6}">
      <formula1>INDIRECT(L11)</formula1>
    </dataValidation>
    <dataValidation type="list" allowBlank="1" showInputMessage="1" showErrorMessage="1" sqref="Y11:AB34" xr:uid="{4E31C894-EE24-4822-88CA-1C5807E245B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C19C-FB67-4F06-BF9B-0A5B5CF3B22B}">
  <sheetPr codeName="Sheet89"/>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S007</v>
      </c>
      <c r="AW5" s="43">
        <f>R7</f>
        <v>10.199999999999999</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0.1</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97</v>
      </c>
      <c r="O7" s="866"/>
      <c r="P7" s="862" t="s">
        <v>388</v>
      </c>
      <c r="Q7" s="864"/>
      <c r="R7" s="867">
        <v>10.199999999999999</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61</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56</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57</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85</v>
      </c>
      <c r="O16" s="888"/>
      <c r="P16" s="886" t="s">
        <v>52</v>
      </c>
      <c r="Q16" s="888"/>
      <c r="R16" s="339" t="s">
        <v>50</v>
      </c>
      <c r="S16" s="606"/>
      <c r="T16" s="319"/>
      <c r="U16" s="886" t="s">
        <v>54</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93</v>
      </c>
      <c r="M17" s="888"/>
      <c r="N17" s="886" t="s">
        <v>94</v>
      </c>
      <c r="O17" s="888"/>
      <c r="P17" s="886" t="s">
        <v>775</v>
      </c>
      <c r="Q17" s="888"/>
      <c r="R17" s="339" t="s">
        <v>777</v>
      </c>
      <c r="S17" s="606"/>
      <c r="T17" s="319"/>
      <c r="U17" s="886" t="s">
        <v>54</v>
      </c>
      <c r="V17" s="888"/>
      <c r="W17" s="886"/>
      <c r="X17" s="888"/>
      <c r="Y17" s="257"/>
      <c r="Z17" s="258"/>
      <c r="AA17" s="258"/>
      <c r="AB17" s="258"/>
      <c r="AC17" s="56"/>
      <c r="AD17" s="56"/>
      <c r="AE17" s="56"/>
      <c r="AF17" s="56"/>
      <c r="AG17" s="56"/>
      <c r="AH17" s="56"/>
      <c r="AI17" s="56"/>
      <c r="AJ17" s="56"/>
      <c r="AK17" s="886" t="s">
        <v>164</v>
      </c>
      <c r="AL17" s="887"/>
      <c r="AM17" s="887"/>
      <c r="AN17" s="887"/>
      <c r="AO17" s="888"/>
      <c r="AP17" s="15"/>
      <c r="AQ17" s="57">
        <f t="shared" si="2"/>
        <v>1</v>
      </c>
    </row>
    <row r="18" spans="2:46" ht="12" customHeight="1" x14ac:dyDescent="0.15">
      <c r="B18" s="850"/>
      <c r="C18" s="855"/>
      <c r="D18" s="853"/>
      <c r="E18" s="853"/>
      <c r="F18" s="853"/>
      <c r="G18" s="853"/>
      <c r="H18" s="853"/>
      <c r="I18" s="853"/>
      <c r="J18" s="854"/>
      <c r="K18" s="53">
        <v>8</v>
      </c>
      <c r="L18" s="886" t="s">
        <v>93</v>
      </c>
      <c r="M18" s="888"/>
      <c r="N18" s="886" t="s">
        <v>94</v>
      </c>
      <c r="O18" s="888"/>
      <c r="P18" s="886" t="s">
        <v>775</v>
      </c>
      <c r="Q18" s="888"/>
      <c r="R18" s="339" t="s">
        <v>777</v>
      </c>
      <c r="S18" s="606"/>
      <c r="T18" s="319"/>
      <c r="U18" s="886" t="s">
        <v>54</v>
      </c>
      <c r="V18" s="888"/>
      <c r="W18" s="886"/>
      <c r="X18" s="888"/>
      <c r="Y18" s="257"/>
      <c r="Z18" s="258"/>
      <c r="AA18" s="258"/>
      <c r="AB18" s="258"/>
      <c r="AC18" s="56"/>
      <c r="AD18" s="56"/>
      <c r="AE18" s="56"/>
      <c r="AF18" s="56"/>
      <c r="AG18" s="56"/>
      <c r="AH18" s="56"/>
      <c r="AI18" s="56"/>
      <c r="AJ18" s="56"/>
      <c r="AK18" s="886" t="s">
        <v>71</v>
      </c>
      <c r="AL18" s="887"/>
      <c r="AM18" s="887"/>
      <c r="AN18" s="887"/>
      <c r="AO18" s="888"/>
      <c r="AP18" s="15"/>
      <c r="AQ18" s="57">
        <f t="shared" si="2"/>
        <v>1</v>
      </c>
    </row>
    <row r="19" spans="2:46" ht="12" customHeight="1" x14ac:dyDescent="0.15">
      <c r="B19" s="850"/>
      <c r="C19" s="855"/>
      <c r="D19" s="853"/>
      <c r="E19" s="853"/>
      <c r="F19" s="853"/>
      <c r="G19" s="853"/>
      <c r="H19" s="853"/>
      <c r="I19" s="853"/>
      <c r="J19" s="854"/>
      <c r="K19" s="53">
        <v>9</v>
      </c>
      <c r="L19" s="886" t="s">
        <v>55</v>
      </c>
      <c r="M19" s="888"/>
      <c r="N19" s="886" t="s">
        <v>57</v>
      </c>
      <c r="O19" s="888"/>
      <c r="P19" s="886" t="s">
        <v>52</v>
      </c>
      <c r="Q19" s="888"/>
      <c r="R19" s="339" t="s">
        <v>48</v>
      </c>
      <c r="S19" s="606"/>
      <c r="T19" s="319"/>
      <c r="U19" s="886" t="s">
        <v>65</v>
      </c>
      <c r="V19" s="888"/>
      <c r="W19" s="886" t="s">
        <v>178</v>
      </c>
      <c r="X19" s="888"/>
      <c r="Y19" s="54"/>
      <c r="Z19" s="55"/>
      <c r="AA19" s="55"/>
      <c r="AB19" s="55"/>
      <c r="AC19" s="56"/>
      <c r="AD19" s="56"/>
      <c r="AE19" s="56">
        <v>0.1</v>
      </c>
      <c r="AF19" s="56"/>
      <c r="AG19" s="56"/>
      <c r="AH19" s="56"/>
      <c r="AI19" s="56"/>
      <c r="AJ19" s="56"/>
      <c r="AK19" s="886" t="s">
        <v>422</v>
      </c>
      <c r="AL19" s="887"/>
      <c r="AM19" s="887"/>
      <c r="AN19" s="887"/>
      <c r="AO19" s="888"/>
      <c r="AP19" s="15"/>
      <c r="AQ19" s="57">
        <f t="shared" si="2"/>
        <v>2</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0.1</v>
      </c>
      <c r="AF35" s="59">
        <f t="shared" si="3"/>
        <v>0</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1</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13" priority="3">
      <formula>$AQ11=2</formula>
    </cfRule>
  </conditionalFormatting>
  <conditionalFormatting sqref="Y11:AF34">
    <cfRule type="expression" dxfId="112" priority="2">
      <formula>$AQ11=3</formula>
    </cfRule>
  </conditionalFormatting>
  <conditionalFormatting sqref="AC11:AJ34">
    <cfRule type="expression" dxfId="111" priority="1">
      <formula>$AQ11=1</formula>
    </cfRule>
  </conditionalFormatting>
  <dataValidations count="2">
    <dataValidation type="list" allowBlank="1" showInputMessage="1" showErrorMessage="1" sqref="N11:O34" xr:uid="{2975EACD-D72A-4F59-A5EA-A1307BF4E74A}">
      <formula1>INDIRECT(L11)</formula1>
    </dataValidation>
    <dataValidation type="list" allowBlank="1" showInputMessage="1" showErrorMessage="1" sqref="Y11:AB34" xr:uid="{04DE9C9D-03D7-44A4-9057-A4559BC0EEB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CF9E-C0AF-43E2-A916-E5022BE39DD2}">
  <sheetPr codeName="Sheet90"/>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S008</v>
      </c>
      <c r="AW5" s="43">
        <f>R7</f>
        <v>10.4</v>
      </c>
      <c r="AX5" s="44" t="str">
        <f>AM35</f>
        <v>Ⅲ</v>
      </c>
      <c r="AY5" s="44">
        <f>Y37</f>
        <v>0</v>
      </c>
      <c r="AZ5" s="44">
        <f t="shared" ref="AZ5:BJ5" si="0">Z37</f>
        <v>0</v>
      </c>
      <c r="BA5" s="44">
        <f t="shared" si="0"/>
        <v>0</v>
      </c>
      <c r="BB5" s="44">
        <f>AB37</f>
        <v>0</v>
      </c>
      <c r="BC5" s="44">
        <f t="shared" si="0"/>
        <v>0</v>
      </c>
      <c r="BD5" s="44">
        <f>AD37</f>
        <v>1</v>
      </c>
      <c r="BE5" s="44">
        <f>AE37</f>
        <v>2</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0.01</v>
      </c>
      <c r="BQ5" s="44">
        <f t="shared" si="1"/>
        <v>0.04</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64</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85</v>
      </c>
      <c r="O12" s="888"/>
      <c r="P12" s="886" t="s">
        <v>52</v>
      </c>
      <c r="Q12" s="888"/>
      <c r="R12" s="592" t="s">
        <v>50</v>
      </c>
      <c r="S12" s="592"/>
      <c r="T12" s="592"/>
      <c r="U12" s="886" t="s">
        <v>54</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56</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57</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57</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57</v>
      </c>
      <c r="O16" s="888"/>
      <c r="P16" s="886" t="s">
        <v>52</v>
      </c>
      <c r="Q16" s="888"/>
      <c r="R16" s="339" t="s">
        <v>48</v>
      </c>
      <c r="S16" s="606"/>
      <c r="T16" s="319"/>
      <c r="U16" s="886" t="s">
        <v>65</v>
      </c>
      <c r="V16" s="888"/>
      <c r="W16" s="886" t="s">
        <v>178</v>
      </c>
      <c r="X16" s="888"/>
      <c r="Y16" s="54"/>
      <c r="Z16" s="55"/>
      <c r="AA16" s="55"/>
      <c r="AB16" s="55"/>
      <c r="AC16" s="56"/>
      <c r="AD16" s="56"/>
      <c r="AE16" s="56">
        <v>0.02</v>
      </c>
      <c r="AF16" s="56"/>
      <c r="AG16" s="56"/>
      <c r="AH16" s="56"/>
      <c r="AI16" s="56"/>
      <c r="AJ16" s="56"/>
      <c r="AK16" s="886" t="s">
        <v>422</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57</v>
      </c>
      <c r="O17" s="888"/>
      <c r="P17" s="886" t="s">
        <v>52</v>
      </c>
      <c r="Q17" s="888"/>
      <c r="R17" s="339" t="s">
        <v>48</v>
      </c>
      <c r="S17" s="606"/>
      <c r="T17" s="319"/>
      <c r="U17" s="886" t="s">
        <v>65</v>
      </c>
      <c r="V17" s="888"/>
      <c r="W17" s="886" t="s">
        <v>178</v>
      </c>
      <c r="X17" s="888"/>
      <c r="Y17" s="54"/>
      <c r="Z17" s="55"/>
      <c r="AA17" s="55"/>
      <c r="AB17" s="55"/>
      <c r="AC17" s="56"/>
      <c r="AD17" s="56"/>
      <c r="AE17" s="56">
        <v>0.02</v>
      </c>
      <c r="AF17" s="56"/>
      <c r="AG17" s="56"/>
      <c r="AH17" s="56"/>
      <c r="AI17" s="56"/>
      <c r="AJ17" s="56"/>
      <c r="AK17" s="886" t="s">
        <v>422</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55</v>
      </c>
      <c r="M18" s="888"/>
      <c r="N18" s="886" t="s">
        <v>72</v>
      </c>
      <c r="O18" s="888"/>
      <c r="P18" s="886" t="s">
        <v>52</v>
      </c>
      <c r="Q18" s="888"/>
      <c r="R18" s="339" t="s">
        <v>47</v>
      </c>
      <c r="S18" s="606"/>
      <c r="T18" s="319"/>
      <c r="U18" s="886" t="s">
        <v>65</v>
      </c>
      <c r="V18" s="888"/>
      <c r="W18" s="886"/>
      <c r="X18" s="888"/>
      <c r="Y18" s="54"/>
      <c r="Z18" s="55"/>
      <c r="AA18" s="55"/>
      <c r="AB18" s="55"/>
      <c r="AC18" s="56"/>
      <c r="AD18" s="56">
        <v>0.01</v>
      </c>
      <c r="AE18" s="56"/>
      <c r="AF18" s="56"/>
      <c r="AG18" s="56"/>
      <c r="AH18" s="56"/>
      <c r="AI18" s="56"/>
      <c r="AJ18" s="56"/>
      <c r="AK18" s="886"/>
      <c r="AL18" s="887"/>
      <c r="AM18" s="887"/>
      <c r="AN18" s="887"/>
      <c r="AO18" s="888"/>
      <c r="AP18" s="15"/>
      <c r="AQ18" s="57">
        <f t="shared" si="2"/>
        <v>2</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0.01</v>
      </c>
      <c r="AE35" s="59">
        <f>SUM(AE11:AE34)</f>
        <v>0.04</v>
      </c>
      <c r="AF35" s="59">
        <f t="shared" si="3"/>
        <v>0</v>
      </c>
      <c r="AG35" s="59">
        <f t="shared" si="3"/>
        <v>0</v>
      </c>
      <c r="AH35" s="59">
        <f t="shared" si="3"/>
        <v>0</v>
      </c>
      <c r="AI35" s="59">
        <f t="shared" si="3"/>
        <v>0</v>
      </c>
      <c r="AJ35" s="60">
        <f t="shared" si="3"/>
        <v>0</v>
      </c>
      <c r="AK35" s="876" t="s">
        <v>406</v>
      </c>
      <c r="AL35" s="876"/>
      <c r="AM35" s="893" t="s">
        <v>178</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1</v>
      </c>
      <c r="AE37" s="894">
        <f t="shared" si="4"/>
        <v>2</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10" priority="3">
      <formula>$AQ11=2</formula>
    </cfRule>
  </conditionalFormatting>
  <conditionalFormatting sqref="Y11:AF34">
    <cfRule type="expression" dxfId="109" priority="2">
      <formula>$AQ11=3</formula>
    </cfRule>
  </conditionalFormatting>
  <conditionalFormatting sqref="AC11:AJ34">
    <cfRule type="expression" dxfId="108" priority="1">
      <formula>$AQ11=1</formula>
    </cfRule>
  </conditionalFormatting>
  <dataValidations count="2">
    <dataValidation type="list" allowBlank="1" showInputMessage="1" showErrorMessage="1" sqref="N11:O34" xr:uid="{B70BE0CC-064C-405B-8ADF-0534650EAAAC}">
      <formula1>INDIRECT(L11)</formula1>
    </dataValidation>
    <dataValidation type="list" allowBlank="1" showInputMessage="1" showErrorMessage="1" sqref="Y11:AB34" xr:uid="{037E888C-18A1-4651-87A6-DF7FA6DF6CFC}">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6F13B-687B-48DB-87FA-32121D278633}">
  <sheetPr codeName="Sheet91"/>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S009</v>
      </c>
      <c r="AW5" s="43">
        <f>R7</f>
        <v>10.199999999999999</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98</v>
      </c>
      <c r="O7" s="866"/>
      <c r="P7" s="862" t="s">
        <v>388</v>
      </c>
      <c r="Q7" s="864"/>
      <c r="R7" s="867">
        <v>10.199999999999999</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57</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07" priority="3">
      <formula>$AQ11=2</formula>
    </cfRule>
  </conditionalFormatting>
  <conditionalFormatting sqref="Y11:AF34">
    <cfRule type="expression" dxfId="106" priority="2">
      <formula>$AQ11=3</formula>
    </cfRule>
  </conditionalFormatting>
  <conditionalFormatting sqref="AC11:AJ34">
    <cfRule type="expression" dxfId="105" priority="1">
      <formula>$AQ11=1</formula>
    </cfRule>
  </conditionalFormatting>
  <dataValidations count="2">
    <dataValidation type="list" allowBlank="1" showInputMessage="1" showErrorMessage="1" sqref="N11:O34" xr:uid="{B0C533DB-54AA-4615-9FDD-27ED85BE9455}">
      <formula1>INDIRECT(L11)</formula1>
    </dataValidation>
    <dataValidation type="list" allowBlank="1" showInputMessage="1" showErrorMessage="1" sqref="Y11:AB34" xr:uid="{D15467BF-33EA-4DD5-A1AC-3440706CFBF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E9363-6055-41D2-B80F-E0DE08AB635D}">
  <sheetPr codeName="Sheet92"/>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S010</v>
      </c>
      <c r="AW5" s="43">
        <f>R7</f>
        <v>5.0999999999999996</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99</v>
      </c>
      <c r="O7" s="866"/>
      <c r="P7" s="862" t="s">
        <v>388</v>
      </c>
      <c r="Q7" s="864"/>
      <c r="R7" s="867">
        <v>5.0999999999999996</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54</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85</v>
      </c>
      <c r="O15" s="888"/>
      <c r="P15" s="886" t="s">
        <v>52</v>
      </c>
      <c r="Q15" s="888"/>
      <c r="R15" s="339" t="s">
        <v>50</v>
      </c>
      <c r="S15" s="606"/>
      <c r="T15" s="319"/>
      <c r="U15" s="886" t="s">
        <v>54</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93</v>
      </c>
      <c r="M16" s="888"/>
      <c r="N16" s="886" t="s">
        <v>94</v>
      </c>
      <c r="O16" s="888"/>
      <c r="P16" s="886" t="s">
        <v>775</v>
      </c>
      <c r="Q16" s="888"/>
      <c r="R16" s="339" t="s">
        <v>777</v>
      </c>
      <c r="S16" s="606"/>
      <c r="T16" s="319"/>
      <c r="U16" s="886" t="s">
        <v>54</v>
      </c>
      <c r="V16" s="888"/>
      <c r="W16" s="886"/>
      <c r="X16" s="888"/>
      <c r="Y16" s="257"/>
      <c r="Z16" s="258"/>
      <c r="AA16" s="258"/>
      <c r="AB16" s="258"/>
      <c r="AC16" s="56"/>
      <c r="AD16" s="56"/>
      <c r="AE16" s="56"/>
      <c r="AF16" s="56"/>
      <c r="AG16" s="56"/>
      <c r="AH16" s="56"/>
      <c r="AI16" s="56"/>
      <c r="AJ16" s="56"/>
      <c r="AK16" s="886" t="s">
        <v>164</v>
      </c>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04" priority="3">
      <formula>$AQ11=2</formula>
    </cfRule>
  </conditionalFormatting>
  <conditionalFormatting sqref="Y11:AF34">
    <cfRule type="expression" dxfId="103" priority="2">
      <formula>$AQ11=3</formula>
    </cfRule>
  </conditionalFormatting>
  <conditionalFormatting sqref="AC11:AJ34">
    <cfRule type="expression" dxfId="102" priority="1">
      <formula>$AQ11=1</formula>
    </cfRule>
  </conditionalFormatting>
  <dataValidations count="2">
    <dataValidation type="list" allowBlank="1" showInputMessage="1" showErrorMessage="1" sqref="N11:O34" xr:uid="{EF2D15CB-C158-40DF-8637-28FB25B7EC20}">
      <formula1>INDIRECT(L11)</formula1>
    </dataValidation>
    <dataValidation type="list" allowBlank="1" showInputMessage="1" showErrorMessage="1" sqref="Y11:AB34" xr:uid="{55EA6E7B-2346-461F-AA2C-AC8883065FE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9D07-5F3C-42F8-9C26-2B968086A0A1}">
  <sheetPr codeName="Sheet93"/>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S011</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100</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101</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01" priority="3">
      <formula>$AQ11=2</formula>
    </cfRule>
  </conditionalFormatting>
  <conditionalFormatting sqref="Y11:AF34">
    <cfRule type="expression" dxfId="100" priority="2">
      <formula>$AQ11=3</formula>
    </cfRule>
  </conditionalFormatting>
  <conditionalFormatting sqref="AC11:AJ34">
    <cfRule type="expression" dxfId="99" priority="1">
      <formula>$AQ11=1</formula>
    </cfRule>
  </conditionalFormatting>
  <dataValidations count="2">
    <dataValidation type="list" allowBlank="1" showInputMessage="1" showErrorMessage="1" sqref="N11:O34" xr:uid="{D0FC29BD-403C-4B08-BC88-A852A2A601EA}">
      <formula1>INDIRECT(L11)</formula1>
    </dataValidation>
    <dataValidation type="list" allowBlank="1" showInputMessage="1" showErrorMessage="1" sqref="Y11:AB34" xr:uid="{A9645004-99E9-47F7-B1DE-BB5E86B806F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8B73C-F100-4043-B537-876EC5B57ECF}">
  <sheetPr codeName="Sheet94"/>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S012</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102</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61</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61</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61</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98" priority="3">
      <formula>$AQ11=2</formula>
    </cfRule>
  </conditionalFormatting>
  <conditionalFormatting sqref="Y11:AF34">
    <cfRule type="expression" dxfId="97" priority="2">
      <formula>$AQ11=3</formula>
    </cfRule>
  </conditionalFormatting>
  <conditionalFormatting sqref="AC11:AJ34">
    <cfRule type="expression" dxfId="96" priority="1">
      <formula>$AQ11=1</formula>
    </cfRule>
  </conditionalFormatting>
  <dataValidations count="2">
    <dataValidation type="list" allowBlank="1" showInputMessage="1" showErrorMessage="1" sqref="N11:O34" xr:uid="{46489231-935B-42F7-98BE-883E882954FB}">
      <formula1>INDIRECT(L11)</formula1>
    </dataValidation>
    <dataValidation type="list" allowBlank="1" showInputMessage="1" showErrorMessage="1" sqref="Y11:AB34" xr:uid="{25AD6E95-087E-43EA-9904-C6457015787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57DEE-212C-45C0-AD52-4C4710E09DD3}">
  <sheetPr codeName="Sheet9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S013</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103</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61</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93</v>
      </c>
      <c r="M14" s="888"/>
      <c r="N14" s="886" t="s">
        <v>94</v>
      </c>
      <c r="O14" s="888"/>
      <c r="P14" s="886" t="s">
        <v>775</v>
      </c>
      <c r="Q14" s="888"/>
      <c r="R14" s="339" t="s">
        <v>777</v>
      </c>
      <c r="S14" s="606"/>
      <c r="T14" s="319"/>
      <c r="U14" s="886" t="s">
        <v>54</v>
      </c>
      <c r="V14" s="888"/>
      <c r="W14" s="886"/>
      <c r="X14" s="888"/>
      <c r="Y14" s="257"/>
      <c r="Z14" s="258"/>
      <c r="AA14" s="258"/>
      <c r="AB14" s="258"/>
      <c r="AC14" s="56"/>
      <c r="AD14" s="56"/>
      <c r="AE14" s="56"/>
      <c r="AF14" s="56"/>
      <c r="AG14" s="56"/>
      <c r="AH14" s="56"/>
      <c r="AI14" s="56"/>
      <c r="AJ14" s="56"/>
      <c r="AK14" s="886" t="s">
        <v>206</v>
      </c>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95" priority="3">
      <formula>$AQ11=2</formula>
    </cfRule>
  </conditionalFormatting>
  <conditionalFormatting sqref="Y11:AF34">
    <cfRule type="expression" dxfId="94" priority="2">
      <formula>$AQ11=3</formula>
    </cfRule>
  </conditionalFormatting>
  <conditionalFormatting sqref="AC11:AJ34">
    <cfRule type="expression" dxfId="93" priority="1">
      <formula>$AQ11=1</formula>
    </cfRule>
  </conditionalFormatting>
  <dataValidations count="2">
    <dataValidation type="list" allowBlank="1" showInputMessage="1" showErrorMessage="1" sqref="N11:O34" xr:uid="{BA83018C-681C-4346-8EC4-A116E4A0D22A}">
      <formula1>INDIRECT(L11)</formula1>
    </dataValidation>
    <dataValidation type="list" allowBlank="1" showInputMessage="1" showErrorMessage="1" sqref="Y11:AB34" xr:uid="{7A34A2A0-85F8-4030-A3C7-4B00E6B503B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5FF5-D792-4298-BF19-38AD1DC44E3F}">
  <sheetPr codeName="Sheet96"/>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S014</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104</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58</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92" priority="3">
      <formula>$AQ11=2</formula>
    </cfRule>
  </conditionalFormatting>
  <conditionalFormatting sqref="Y11:AF34">
    <cfRule type="expression" dxfId="91" priority="2">
      <formula>$AQ11=3</formula>
    </cfRule>
  </conditionalFormatting>
  <conditionalFormatting sqref="AC11:AJ34">
    <cfRule type="expression" dxfId="90" priority="1">
      <formula>$AQ11=1</formula>
    </cfRule>
  </conditionalFormatting>
  <dataValidations count="2">
    <dataValidation type="list" allowBlank="1" showInputMessage="1" showErrorMessage="1" sqref="N11:O34" xr:uid="{0ED6EA1C-70C5-4281-961F-EE4367CFA869}">
      <formula1>INDIRECT(L11)</formula1>
    </dataValidation>
    <dataValidation type="list" allowBlank="1" showInputMessage="1" showErrorMessage="1" sqref="Y11:AB34" xr:uid="{DADBC9C3-1CA3-43EB-95F7-60A42ED84C7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BA671-FA64-4088-A325-DB70925CD685}">
  <sheetPr codeName="Sheet97"/>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S015</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105</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56</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89" priority="3">
      <formula>$AQ11=2</formula>
    </cfRule>
  </conditionalFormatting>
  <conditionalFormatting sqref="Y11:AF34">
    <cfRule type="expression" dxfId="88" priority="2">
      <formula>$AQ11=3</formula>
    </cfRule>
  </conditionalFormatting>
  <conditionalFormatting sqref="AC11:AJ34">
    <cfRule type="expression" dxfId="87" priority="1">
      <formula>$AQ11=1</formula>
    </cfRule>
  </conditionalFormatting>
  <dataValidations count="2">
    <dataValidation type="list" allowBlank="1" showInputMessage="1" showErrorMessage="1" sqref="N11:O34" xr:uid="{F7623E89-F3CA-4A5F-A869-950D42A55828}">
      <formula1>INDIRECT(L11)</formula1>
    </dataValidation>
    <dataValidation type="list" allowBlank="1" showInputMessage="1" showErrorMessage="1" sqref="Y11:AB34" xr:uid="{A35E7E95-D7F6-4487-8F93-E5B0A832B5C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9723D-38BB-4B1A-92C6-7B865F415A5B}">
  <sheetPr codeName="Sheet9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S016</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106</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61</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56</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61</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86" priority="3">
      <formula>$AQ11=2</formula>
    </cfRule>
  </conditionalFormatting>
  <conditionalFormatting sqref="Y11:AF34">
    <cfRule type="expression" dxfId="85" priority="2">
      <formula>$AQ11=3</formula>
    </cfRule>
  </conditionalFormatting>
  <conditionalFormatting sqref="AC11:AJ34">
    <cfRule type="expression" dxfId="84" priority="1">
      <formula>$AQ11=1</formula>
    </cfRule>
  </conditionalFormatting>
  <dataValidations count="2">
    <dataValidation type="list" allowBlank="1" showInputMessage="1" showErrorMessage="1" sqref="N11:O34" xr:uid="{35ABB0A8-1972-4968-AB07-F38FAE727D42}">
      <formula1>INDIRECT(L11)</formula1>
    </dataValidation>
    <dataValidation type="list" allowBlank="1" showInputMessage="1" showErrorMessage="1" sqref="Y11:AB34" xr:uid="{12F43BDF-B670-4BAD-8A84-B8E07CCECE4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ECC7E-3586-4A49-98A0-10417BF352E5}">
  <sheetPr codeName="Sheet99"/>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S017</v>
      </c>
      <c r="AW5" s="43">
        <f>R7</f>
        <v>10.3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1.05</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74</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93</v>
      </c>
      <c r="M14" s="888"/>
      <c r="N14" s="886" t="s">
        <v>94</v>
      </c>
      <c r="O14" s="888"/>
      <c r="P14" s="886" t="s">
        <v>775</v>
      </c>
      <c r="Q14" s="888"/>
      <c r="R14" s="339" t="s">
        <v>777</v>
      </c>
      <c r="S14" s="606"/>
      <c r="T14" s="319"/>
      <c r="U14" s="886" t="s">
        <v>54</v>
      </c>
      <c r="V14" s="888"/>
      <c r="W14" s="886"/>
      <c r="X14" s="888"/>
      <c r="Y14" s="257"/>
      <c r="Z14" s="258"/>
      <c r="AA14" s="258"/>
      <c r="AB14" s="258"/>
      <c r="AC14" s="56"/>
      <c r="AD14" s="56"/>
      <c r="AE14" s="56"/>
      <c r="AF14" s="56"/>
      <c r="AG14" s="56"/>
      <c r="AH14" s="56"/>
      <c r="AI14" s="56"/>
      <c r="AJ14" s="56"/>
      <c r="AK14" s="886" t="s">
        <v>206</v>
      </c>
      <c r="AL14" s="887"/>
      <c r="AM14" s="887"/>
      <c r="AN14" s="887"/>
      <c r="AO14" s="888"/>
      <c r="AP14" s="15"/>
      <c r="AQ14" s="57">
        <f t="shared" si="2"/>
        <v>1</v>
      </c>
    </row>
    <row r="15" spans="2:86" ht="12" customHeight="1" x14ac:dyDescent="0.15">
      <c r="B15" s="850"/>
      <c r="C15" s="855"/>
      <c r="D15" s="853"/>
      <c r="E15" s="853"/>
      <c r="F15" s="853"/>
      <c r="G15" s="853"/>
      <c r="H15" s="853"/>
      <c r="I15" s="853"/>
      <c r="J15" s="854"/>
      <c r="K15" s="53">
        <v>5</v>
      </c>
      <c r="L15" s="886" t="s">
        <v>55</v>
      </c>
      <c r="M15" s="888"/>
      <c r="N15" s="886" t="s">
        <v>57</v>
      </c>
      <c r="O15" s="888"/>
      <c r="P15" s="886" t="s">
        <v>52</v>
      </c>
      <c r="Q15" s="888"/>
      <c r="R15" s="339" t="s">
        <v>47</v>
      </c>
      <c r="S15" s="606"/>
      <c r="T15" s="319"/>
      <c r="U15" s="886" t="s">
        <v>65</v>
      </c>
      <c r="V15" s="888"/>
      <c r="W15" s="886"/>
      <c r="X15" s="888"/>
      <c r="Y15" s="54"/>
      <c r="Z15" s="55"/>
      <c r="AA15" s="55"/>
      <c r="AB15" s="55"/>
      <c r="AC15" s="56"/>
      <c r="AD15" s="56"/>
      <c r="AE15" s="56"/>
      <c r="AF15" s="56">
        <v>1.05</v>
      </c>
      <c r="AG15" s="56"/>
      <c r="AH15" s="56"/>
      <c r="AI15" s="56"/>
      <c r="AJ15" s="56"/>
      <c r="AK15" s="886"/>
      <c r="AL15" s="887"/>
      <c r="AM15" s="887"/>
      <c r="AN15" s="887"/>
      <c r="AO15" s="888"/>
      <c r="AP15" s="15"/>
      <c r="AQ15" s="57">
        <f t="shared" si="2"/>
        <v>2</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1.05</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1</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83" priority="3">
      <formula>$AQ11=2</formula>
    </cfRule>
  </conditionalFormatting>
  <conditionalFormatting sqref="Y11:AF34">
    <cfRule type="expression" dxfId="82" priority="2">
      <formula>$AQ11=3</formula>
    </cfRule>
  </conditionalFormatting>
  <conditionalFormatting sqref="AC11:AJ34">
    <cfRule type="expression" dxfId="81" priority="1">
      <formula>$AQ11=1</formula>
    </cfRule>
  </conditionalFormatting>
  <dataValidations count="2">
    <dataValidation type="list" allowBlank="1" showInputMessage="1" showErrorMessage="1" sqref="N11:O34" xr:uid="{9EAFAB75-1C5F-4250-AC96-FC1EA7533EE2}">
      <formula1>INDIRECT(L11)</formula1>
    </dataValidation>
    <dataValidation type="list" allowBlank="1" showInputMessage="1" showErrorMessage="1" sqref="Y11:AB34" xr:uid="{723A8F66-C3AC-40AA-A736-0A487674926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5858-7C03-4511-9A4B-BB8416196D23}">
  <sheetPr codeName="Sheet100"/>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S018</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107</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61</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56</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61</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80" priority="3">
      <formula>$AQ11=2</formula>
    </cfRule>
  </conditionalFormatting>
  <conditionalFormatting sqref="Y11:AF34">
    <cfRule type="expression" dxfId="79" priority="2">
      <formula>$AQ11=3</formula>
    </cfRule>
  </conditionalFormatting>
  <conditionalFormatting sqref="AC11:AJ34">
    <cfRule type="expression" dxfId="78" priority="1">
      <formula>$AQ11=1</formula>
    </cfRule>
  </conditionalFormatting>
  <dataValidations count="2">
    <dataValidation type="list" allowBlank="1" showInputMessage="1" showErrorMessage="1" sqref="N11:O34" xr:uid="{E5422EFB-7BAD-4227-8BBE-C884032B1FA9}">
      <formula1>INDIRECT(L11)</formula1>
    </dataValidation>
    <dataValidation type="list" allowBlank="1" showInputMessage="1" showErrorMessage="1" sqref="Y11:AB34" xr:uid="{6FAB1503-B997-4FD9-91BD-4BA454195E1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3A21-3471-4F8A-B4C4-29D8D4D4FC16}">
  <sheetPr codeName="Sheet101"/>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S019</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108</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77" priority="3">
      <formula>$AQ11=2</formula>
    </cfRule>
  </conditionalFormatting>
  <conditionalFormatting sqref="Y11:AF34">
    <cfRule type="expression" dxfId="76" priority="2">
      <formula>$AQ11=3</formula>
    </cfRule>
  </conditionalFormatting>
  <conditionalFormatting sqref="AC11:AJ34">
    <cfRule type="expression" dxfId="75" priority="1">
      <formula>$AQ11=1</formula>
    </cfRule>
  </conditionalFormatting>
  <dataValidations count="2">
    <dataValidation type="list" allowBlank="1" showInputMessage="1" showErrorMessage="1" sqref="N11:O34" xr:uid="{E148D659-1DC9-4425-BDB6-23A2122F2CD3}">
      <formula1>INDIRECT(L11)</formula1>
    </dataValidation>
    <dataValidation type="list" allowBlank="1" showInputMessage="1" showErrorMessage="1" sqref="Y11:AB34" xr:uid="{4729B7F9-2D1C-4D55-BC44-6BCC7FA80B3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D3878-D2A8-41F0-8923-F8E7119B5513}">
  <sheetPr codeName="Sheet102"/>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S020</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109</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54</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57</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61</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61</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56</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55</v>
      </c>
      <c r="M18" s="888"/>
      <c r="N18" s="886" t="s">
        <v>61</v>
      </c>
      <c r="O18" s="888"/>
      <c r="P18" s="886" t="s">
        <v>52</v>
      </c>
      <c r="Q18" s="888"/>
      <c r="R18" s="339" t="s">
        <v>50</v>
      </c>
      <c r="S18" s="606"/>
      <c r="T18" s="319"/>
      <c r="U18" s="886" t="s">
        <v>53</v>
      </c>
      <c r="V18" s="888"/>
      <c r="W18" s="886"/>
      <c r="X18" s="888"/>
      <c r="Y18" s="54"/>
      <c r="Z18" s="55"/>
      <c r="AA18" s="55"/>
      <c r="AB18" s="55"/>
      <c r="AC18" s="56"/>
      <c r="AD18" s="56"/>
      <c r="AE18" s="56"/>
      <c r="AF18" s="56"/>
      <c r="AG18" s="56"/>
      <c r="AH18" s="56"/>
      <c r="AI18" s="56"/>
      <c r="AJ18" s="56"/>
      <c r="AK18" s="886" t="s">
        <v>88</v>
      </c>
      <c r="AL18" s="887"/>
      <c r="AM18" s="887"/>
      <c r="AN18" s="887"/>
      <c r="AO18" s="888"/>
      <c r="AP18" s="15"/>
      <c r="AQ18" s="57">
        <f t="shared" si="2"/>
        <v>2</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74" priority="3">
      <formula>$AQ11=2</formula>
    </cfRule>
  </conditionalFormatting>
  <conditionalFormatting sqref="Y11:AF34">
    <cfRule type="expression" dxfId="73" priority="2">
      <formula>$AQ11=3</formula>
    </cfRule>
  </conditionalFormatting>
  <conditionalFormatting sqref="AC11:AJ34">
    <cfRule type="expression" dxfId="72" priority="1">
      <formula>$AQ11=1</formula>
    </cfRule>
  </conditionalFormatting>
  <dataValidations count="2">
    <dataValidation type="list" allowBlank="1" showInputMessage="1" showErrorMessage="1" sqref="N11:O34" xr:uid="{A16C5FDA-C946-45CE-BC7C-46F81F29F27F}">
      <formula1>INDIRECT(L11)</formula1>
    </dataValidation>
    <dataValidation type="list" allowBlank="1" showInputMessage="1" showErrorMessage="1" sqref="Y11:AB34" xr:uid="{9AF2627E-6BBB-480D-8A6B-AF46A4288A2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E1BD0-B74B-4389-A304-F17CC0E9A500}">
  <sheetPr codeName="Sheet103"/>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S021</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110</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61</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71" priority="3">
      <formula>$AQ11=2</formula>
    </cfRule>
  </conditionalFormatting>
  <conditionalFormatting sqref="Y11:AF34">
    <cfRule type="expression" dxfId="70" priority="2">
      <formula>$AQ11=3</formula>
    </cfRule>
  </conditionalFormatting>
  <conditionalFormatting sqref="AC11:AJ34">
    <cfRule type="expression" dxfId="69" priority="1">
      <formula>$AQ11=1</formula>
    </cfRule>
  </conditionalFormatting>
  <dataValidations count="2">
    <dataValidation type="list" allowBlank="1" showInputMessage="1" showErrorMessage="1" sqref="N11:O34" xr:uid="{96BD4BC3-F9FF-43DA-BF05-81AAC89B3297}">
      <formula1>INDIRECT(L11)</formula1>
    </dataValidation>
    <dataValidation type="list" allowBlank="1" showInputMessage="1" showErrorMessage="1" sqref="Y11:AB34" xr:uid="{6687FDDB-C8E8-49E7-BEBA-9700DAC5F79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3950-0CB8-48F4-A81B-C38519931F06}">
  <sheetPr codeName="Sheet104"/>
  <dimension ref="B1:CH53"/>
  <sheetViews>
    <sheetView showGridLines="0" showZeros="0" view="pageBreakPreview" zoomScale="85" zoomScaleNormal="85" zoomScaleSheetLayoutView="85" workbookViewId="0">
      <selection activeCell="K18" sqref="K18:K19"/>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S022</v>
      </c>
      <c r="AW5" s="43">
        <f>R7</f>
        <v>10.4</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0.1</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82</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83</v>
      </c>
      <c r="O11" s="888"/>
      <c r="P11" s="886" t="s">
        <v>52</v>
      </c>
      <c r="Q11" s="888"/>
      <c r="R11" s="592" t="s">
        <v>47</v>
      </c>
      <c r="S11" s="592"/>
      <c r="T11" s="592"/>
      <c r="U11" s="886" t="s">
        <v>54</v>
      </c>
      <c r="V11" s="888"/>
      <c r="W11" s="886"/>
      <c r="X11" s="888"/>
      <c r="Y11" s="54"/>
      <c r="Z11" s="55"/>
      <c r="AA11" s="55"/>
      <c r="AB11" s="55"/>
      <c r="AC11" s="56"/>
      <c r="AD11" s="56"/>
      <c r="AE11" s="56"/>
      <c r="AF11" s="56">
        <v>0.1</v>
      </c>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83</v>
      </c>
      <c r="O12" s="888"/>
      <c r="P12" s="886" t="s">
        <v>52</v>
      </c>
      <c r="Q12" s="888"/>
      <c r="R12" s="592" t="s">
        <v>50</v>
      </c>
      <c r="S12" s="592"/>
      <c r="T12" s="592"/>
      <c r="U12" s="886" t="s">
        <v>54</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56</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57</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57</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61</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61</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93</v>
      </c>
      <c r="M18" s="888"/>
      <c r="N18" s="886" t="s">
        <v>94</v>
      </c>
      <c r="O18" s="888"/>
      <c r="P18" s="886" t="s">
        <v>775</v>
      </c>
      <c r="Q18" s="888"/>
      <c r="R18" s="339" t="s">
        <v>777</v>
      </c>
      <c r="S18" s="606"/>
      <c r="T18" s="319"/>
      <c r="U18" s="886" t="s">
        <v>54</v>
      </c>
      <c r="V18" s="888"/>
      <c r="W18" s="886"/>
      <c r="X18" s="888"/>
      <c r="Y18" s="257"/>
      <c r="Z18" s="258"/>
      <c r="AA18" s="258"/>
      <c r="AB18" s="258"/>
      <c r="AC18" s="56"/>
      <c r="AD18" s="56"/>
      <c r="AE18" s="56"/>
      <c r="AF18" s="56"/>
      <c r="AG18" s="56"/>
      <c r="AH18" s="56"/>
      <c r="AI18" s="56"/>
      <c r="AJ18" s="56"/>
      <c r="AK18" s="886" t="s">
        <v>70</v>
      </c>
      <c r="AL18" s="887"/>
      <c r="AM18" s="887"/>
      <c r="AN18" s="887"/>
      <c r="AO18" s="888"/>
      <c r="AP18" s="15"/>
      <c r="AQ18" s="57">
        <f t="shared" si="2"/>
        <v>1</v>
      </c>
    </row>
    <row r="19" spans="2:46" ht="12" customHeight="1" x14ac:dyDescent="0.15">
      <c r="B19" s="850"/>
      <c r="C19" s="855"/>
      <c r="D19" s="853"/>
      <c r="E19" s="853"/>
      <c r="F19" s="853"/>
      <c r="G19" s="853"/>
      <c r="H19" s="853"/>
      <c r="I19" s="853"/>
      <c r="J19" s="854"/>
      <c r="K19" s="53">
        <v>9</v>
      </c>
      <c r="L19" s="886" t="s">
        <v>93</v>
      </c>
      <c r="M19" s="888"/>
      <c r="N19" s="886" t="s">
        <v>94</v>
      </c>
      <c r="O19" s="888"/>
      <c r="P19" s="886" t="s">
        <v>775</v>
      </c>
      <c r="Q19" s="888"/>
      <c r="R19" s="339" t="s">
        <v>777</v>
      </c>
      <c r="S19" s="606"/>
      <c r="T19" s="319"/>
      <c r="U19" s="886" t="s">
        <v>54</v>
      </c>
      <c r="V19" s="888"/>
      <c r="W19" s="886"/>
      <c r="X19" s="888"/>
      <c r="Y19" s="257"/>
      <c r="Z19" s="258"/>
      <c r="AA19" s="258"/>
      <c r="AB19" s="258"/>
      <c r="AC19" s="56"/>
      <c r="AD19" s="56"/>
      <c r="AE19" s="56"/>
      <c r="AF19" s="56"/>
      <c r="AG19" s="56"/>
      <c r="AH19" s="56"/>
      <c r="AI19" s="56"/>
      <c r="AJ19" s="56"/>
      <c r="AK19" s="886" t="s">
        <v>206</v>
      </c>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0.1</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1</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68" priority="3">
      <formula>$AQ11=2</formula>
    </cfRule>
  </conditionalFormatting>
  <conditionalFormatting sqref="Y11:AF34">
    <cfRule type="expression" dxfId="67" priority="2">
      <formula>$AQ11=3</formula>
    </cfRule>
  </conditionalFormatting>
  <conditionalFormatting sqref="AC11:AJ34">
    <cfRule type="expression" dxfId="66" priority="1">
      <formula>$AQ11=1</formula>
    </cfRule>
  </conditionalFormatting>
  <dataValidations count="2">
    <dataValidation type="list" allowBlank="1" showInputMessage="1" showErrorMessage="1" sqref="N11:O34" xr:uid="{BB0A730D-7D27-42F3-8238-A3B34C381D6D}">
      <formula1>INDIRECT(L11)</formula1>
    </dataValidation>
    <dataValidation type="list" allowBlank="1" showInputMessage="1" showErrorMessage="1" sqref="Y11:AB34" xr:uid="{10599635-954D-4C4B-A9E2-0E4D9B7A9EB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50F5-BC0C-4F94-B9A9-8D6DF935CEDA}">
  <sheetPr codeName="Sheet10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S023</v>
      </c>
      <c r="AW5" s="43">
        <f>R7</f>
        <v>10.3</v>
      </c>
      <c r="AX5" s="44" t="str">
        <f>AM35</f>
        <v>Ⅱ</v>
      </c>
      <c r="AY5" s="44">
        <f>Y37</f>
        <v>0</v>
      </c>
      <c r="AZ5" s="44">
        <f t="shared" ref="AZ5:BJ5" si="0">Z37</f>
        <v>0</v>
      </c>
      <c r="BA5" s="44">
        <f t="shared" si="0"/>
        <v>0</v>
      </c>
      <c r="BB5" s="44">
        <f>AB37</f>
        <v>0</v>
      </c>
      <c r="BC5" s="44">
        <f t="shared" si="0"/>
        <v>0</v>
      </c>
      <c r="BD5" s="44">
        <f>AD37</f>
        <v>0</v>
      </c>
      <c r="BE5" s="44">
        <f>AE37</f>
        <v>1</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0.06</v>
      </c>
      <c r="BR5" s="44">
        <f>AF35</f>
        <v>0.33</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75</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61</v>
      </c>
      <c r="O11" s="888"/>
      <c r="P11" s="886" t="s">
        <v>52</v>
      </c>
      <c r="Q11" s="888"/>
      <c r="R11" s="592" t="s">
        <v>47</v>
      </c>
      <c r="S11" s="592"/>
      <c r="T11" s="592"/>
      <c r="U11" s="886" t="s">
        <v>54</v>
      </c>
      <c r="V11" s="888"/>
      <c r="W11" s="886"/>
      <c r="X11" s="888"/>
      <c r="Y11" s="54"/>
      <c r="Z11" s="55"/>
      <c r="AA11" s="55"/>
      <c r="AB11" s="55"/>
      <c r="AC11" s="56"/>
      <c r="AD11" s="56"/>
      <c r="AE11" s="56"/>
      <c r="AF11" s="56">
        <v>0.33</v>
      </c>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72</v>
      </c>
      <c r="O12" s="888"/>
      <c r="P12" s="886" t="s">
        <v>52</v>
      </c>
      <c r="Q12" s="888"/>
      <c r="R12" s="592" t="s">
        <v>47</v>
      </c>
      <c r="S12" s="592"/>
      <c r="T12" s="592"/>
      <c r="U12" s="886" t="s">
        <v>54</v>
      </c>
      <c r="V12" s="888"/>
      <c r="W12" s="886"/>
      <c r="X12" s="888"/>
      <c r="Y12" s="54"/>
      <c r="Z12" s="55"/>
      <c r="AA12" s="55"/>
      <c r="AB12" s="55"/>
      <c r="AC12" s="56"/>
      <c r="AD12" s="56"/>
      <c r="AE12" s="56">
        <v>0.06</v>
      </c>
      <c r="AF12" s="56"/>
      <c r="AG12" s="56"/>
      <c r="AH12" s="56"/>
      <c r="AI12" s="56"/>
      <c r="AJ12" s="56"/>
      <c r="AK12" s="886"/>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0.06</v>
      </c>
      <c r="AF35" s="59">
        <f t="shared" si="3"/>
        <v>0.33</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1</v>
      </c>
      <c r="AF37" s="894">
        <f t="shared" si="4"/>
        <v>1</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FEB7AD42-2333-44D6-B1A9-91181675ABCF}">
      <formula1>INDIRECT(L11)</formula1>
    </dataValidation>
    <dataValidation type="list" allowBlank="1" showInputMessage="1" showErrorMessage="1" sqref="Y11:AB34" xr:uid="{E73D54C0-3630-46F6-880A-7F33B471825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ABEAF-F8C7-495A-A58C-2679715B686D}">
  <sheetPr codeName="Sheet106"/>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S024</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111</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56</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98189475-0125-4EF3-8756-B6128FC9B8CE}">
      <formula1>INDIRECT(L11)</formula1>
    </dataValidation>
    <dataValidation type="list" allowBlank="1" showInputMessage="1" showErrorMessage="1" sqref="Y11:AB34" xr:uid="{DD12EF02-02E6-4D5C-B9C5-F518AA8D74D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F89FA-CB97-413A-B7AC-B35A32FA07A4}">
  <sheetPr codeName="Sheet107"/>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S025</v>
      </c>
      <c r="AW5" s="43">
        <f>R7</f>
        <v>10.4</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0.38</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76</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47</v>
      </c>
      <c r="S11" s="592"/>
      <c r="T11" s="592"/>
      <c r="U11" s="886" t="s">
        <v>54</v>
      </c>
      <c r="V11" s="888"/>
      <c r="W11" s="886"/>
      <c r="X11" s="888"/>
      <c r="Y11" s="54"/>
      <c r="Z11" s="55"/>
      <c r="AA11" s="55"/>
      <c r="AB11" s="55"/>
      <c r="AC11" s="56"/>
      <c r="AD11" s="56"/>
      <c r="AE11" s="56"/>
      <c r="AF11" s="56">
        <v>0.14000000000000001</v>
      </c>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56</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56</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57</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57</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55</v>
      </c>
      <c r="M18" s="888"/>
      <c r="N18" s="886" t="s">
        <v>85</v>
      </c>
      <c r="O18" s="888"/>
      <c r="P18" s="886" t="s">
        <v>52</v>
      </c>
      <c r="Q18" s="888"/>
      <c r="R18" s="339" t="s">
        <v>50</v>
      </c>
      <c r="S18" s="606"/>
      <c r="T18" s="319"/>
      <c r="U18" s="886" t="s">
        <v>54</v>
      </c>
      <c r="V18" s="888"/>
      <c r="W18" s="886"/>
      <c r="X18" s="888"/>
      <c r="Y18" s="54"/>
      <c r="Z18" s="55"/>
      <c r="AA18" s="55"/>
      <c r="AB18" s="55"/>
      <c r="AC18" s="56"/>
      <c r="AD18" s="56"/>
      <c r="AE18" s="56"/>
      <c r="AF18" s="56">
        <v>0.24</v>
      </c>
      <c r="AG18" s="56"/>
      <c r="AH18" s="56"/>
      <c r="AI18" s="56"/>
      <c r="AJ18" s="56"/>
      <c r="AK18" s="886"/>
      <c r="AL18" s="887"/>
      <c r="AM18" s="887"/>
      <c r="AN18" s="887"/>
      <c r="AO18" s="888"/>
      <c r="AP18" s="15"/>
      <c r="AQ18" s="57">
        <f t="shared" si="2"/>
        <v>2</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0.38</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2</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BB6413AC-B99B-4727-88AE-B53B4BA971AB}">
      <formula1>INDIRECT(L11)</formula1>
    </dataValidation>
    <dataValidation type="list" allowBlank="1" showInputMessage="1" showErrorMessage="1" sqref="Y11:AB34" xr:uid="{B526DDC2-7264-46BA-A9A3-9CBD3181F5C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8E51A-73CF-44E9-90FE-2EA699923427}">
  <sheetPr codeName="Sheet10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S026</v>
      </c>
      <c r="AW5" s="43">
        <f>R7</f>
        <v>10.4</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0.01</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112</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61</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61</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83</v>
      </c>
      <c r="O14" s="888"/>
      <c r="P14" s="886" t="s">
        <v>52</v>
      </c>
      <c r="Q14" s="888"/>
      <c r="R14" s="339" t="s">
        <v>50</v>
      </c>
      <c r="S14" s="606"/>
      <c r="T14" s="319"/>
      <c r="U14" s="886" t="s">
        <v>54</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85</v>
      </c>
      <c r="O15" s="888"/>
      <c r="P15" s="886" t="s">
        <v>52</v>
      </c>
      <c r="Q15" s="888"/>
      <c r="R15" s="339" t="s">
        <v>50</v>
      </c>
      <c r="S15" s="606"/>
      <c r="T15" s="319"/>
      <c r="U15" s="886" t="s">
        <v>54</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57</v>
      </c>
      <c r="O16" s="888"/>
      <c r="P16" s="886" t="s">
        <v>52</v>
      </c>
      <c r="Q16" s="888"/>
      <c r="R16" s="339" t="s">
        <v>48</v>
      </c>
      <c r="S16" s="606"/>
      <c r="T16" s="319"/>
      <c r="U16" s="886" t="s">
        <v>65</v>
      </c>
      <c r="V16" s="888"/>
      <c r="W16" s="886"/>
      <c r="X16" s="888"/>
      <c r="Y16" s="54"/>
      <c r="Z16" s="55"/>
      <c r="AA16" s="55"/>
      <c r="AB16" s="55"/>
      <c r="AC16" s="56"/>
      <c r="AD16" s="56"/>
      <c r="AE16" s="56">
        <v>0.01</v>
      </c>
      <c r="AF16" s="56"/>
      <c r="AG16" s="56"/>
      <c r="AH16" s="56"/>
      <c r="AI16" s="56"/>
      <c r="AJ16" s="56"/>
      <c r="AK16" s="886"/>
      <c r="AL16" s="887"/>
      <c r="AM16" s="887"/>
      <c r="AN16" s="887"/>
      <c r="AO16" s="888"/>
      <c r="AP16" s="15"/>
      <c r="AQ16" s="57">
        <f t="shared" si="2"/>
        <v>2</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0.01</v>
      </c>
      <c r="AF35" s="59">
        <f t="shared" si="3"/>
        <v>0</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1</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0FE009C7-3F33-400A-AEC4-6CB883A90CD3}">
      <formula1>INDIRECT(L11)</formula1>
    </dataValidation>
    <dataValidation type="list" allowBlank="1" showInputMessage="1" showErrorMessage="1" sqref="Y11:AB34" xr:uid="{E726C2AC-55DA-45FD-855F-FB513F674F2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A30D-C506-47C8-866C-1F08FA8A3B25}">
  <sheetPr codeName="Sheet109"/>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S027</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275</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93</v>
      </c>
      <c r="M12" s="888"/>
      <c r="N12" s="886" t="s">
        <v>94</v>
      </c>
      <c r="O12" s="888"/>
      <c r="P12" s="886" t="s">
        <v>775</v>
      </c>
      <c r="Q12" s="888"/>
      <c r="R12" s="592" t="s">
        <v>777</v>
      </c>
      <c r="S12" s="592"/>
      <c r="T12" s="592"/>
      <c r="U12" s="886" t="s">
        <v>54</v>
      </c>
      <c r="V12" s="888"/>
      <c r="W12" s="886"/>
      <c r="X12" s="888"/>
      <c r="Y12" s="257"/>
      <c r="Z12" s="258"/>
      <c r="AA12" s="258"/>
      <c r="AB12" s="258"/>
      <c r="AC12" s="56"/>
      <c r="AD12" s="56"/>
      <c r="AE12" s="56"/>
      <c r="AF12" s="56"/>
      <c r="AG12" s="56"/>
      <c r="AH12" s="56"/>
      <c r="AI12" s="56"/>
      <c r="AJ12" s="56"/>
      <c r="AK12" s="886" t="s">
        <v>206</v>
      </c>
      <c r="AL12" s="887"/>
      <c r="AM12" s="887"/>
      <c r="AN12" s="887"/>
      <c r="AO12" s="888"/>
      <c r="AP12" s="15"/>
      <c r="AQ12" s="57">
        <f>IF(P12="材質劣化",2,IF(P12="漏水",3,1))</f>
        <v>1</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8DC42F21-0468-4602-BA8F-86C2F2509F69}">
      <formula1>INDIRECT(L11)</formula1>
    </dataValidation>
    <dataValidation type="list" allowBlank="1" showInputMessage="1" showErrorMessage="1" sqref="Y11:AB34" xr:uid="{3A2CB962-CBE8-4893-A1D4-F3099FD6E9D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9B822-BB31-40A3-A0CE-9DCA363CEB77}">
  <sheetPr codeName="Sheet110"/>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S028</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277</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101</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83</v>
      </c>
      <c r="O14" s="888"/>
      <c r="P14" s="886" t="s">
        <v>52</v>
      </c>
      <c r="Q14" s="888"/>
      <c r="R14" s="339" t="s">
        <v>50</v>
      </c>
      <c r="S14" s="606"/>
      <c r="T14" s="319"/>
      <c r="U14" s="886" t="s">
        <v>54</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85</v>
      </c>
      <c r="O15" s="888"/>
      <c r="P15" s="886" t="s">
        <v>52</v>
      </c>
      <c r="Q15" s="888"/>
      <c r="R15" s="339" t="s">
        <v>50</v>
      </c>
      <c r="S15" s="606"/>
      <c r="T15" s="319"/>
      <c r="U15" s="886" t="s">
        <v>54</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8DF310E1-D407-4853-9897-D087DA32199B}">
      <formula1>INDIRECT(L11)</formula1>
    </dataValidation>
    <dataValidation type="list" allowBlank="1" showInputMessage="1" showErrorMessage="1" sqref="Y11:AB34" xr:uid="{34B319CA-4597-443A-847D-E7527574568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FD8D9-138D-4589-B9AB-EEE72D6166F1}">
  <sheetPr codeName="Sheet111"/>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S029</v>
      </c>
      <c r="AW5" s="43">
        <f>R7</f>
        <v>10.4</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0.2</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113</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56</v>
      </c>
      <c r="O13" s="888"/>
      <c r="P13" s="886" t="s">
        <v>52</v>
      </c>
      <c r="Q13" s="888"/>
      <c r="R13" s="339" t="s">
        <v>50</v>
      </c>
      <c r="S13" s="606"/>
      <c r="T13" s="319"/>
      <c r="U13" s="886" t="s">
        <v>53</v>
      </c>
      <c r="V13" s="888"/>
      <c r="W13" s="886"/>
      <c r="X13" s="888"/>
      <c r="Y13" s="54"/>
      <c r="Z13" s="55"/>
      <c r="AA13" s="55"/>
      <c r="AB13" s="55"/>
      <c r="AC13" s="56"/>
      <c r="AD13" s="56"/>
      <c r="AE13" s="56">
        <v>0.2</v>
      </c>
      <c r="AF13" s="56"/>
      <c r="AG13" s="56"/>
      <c r="AH13" s="56"/>
      <c r="AI13" s="56"/>
      <c r="AJ13" s="56"/>
      <c r="AK13" s="886"/>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0.2</v>
      </c>
      <c r="AF35" s="59">
        <f t="shared" si="3"/>
        <v>0</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1</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A84B63DE-CCBC-46E8-8043-3216470B6245}">
      <formula1>INDIRECT(L11)</formula1>
    </dataValidation>
    <dataValidation type="list" allowBlank="1" showInputMessage="1" showErrorMessage="1" sqref="Y11:AB34" xr:uid="{F9D22031-0C8B-4B9E-8DEC-0F2E1160E6A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F230-ADF8-484D-A8D3-F14A1FFBD14F}">
  <sheetPr codeName="Sheet112"/>
  <dimension ref="B1:CH53"/>
  <sheetViews>
    <sheetView showGridLines="0" showZeros="0" view="pageBreakPreview" zoomScale="85" zoomScaleNormal="85" zoomScaleSheetLayoutView="85" workbookViewId="0">
      <selection activeCell="K18" sqref="K18:AB21"/>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S030</v>
      </c>
      <c r="AW5" s="43">
        <f>R7</f>
        <v>10.3</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114</v>
      </c>
      <c r="O7" s="866"/>
      <c r="P7" s="862" t="s">
        <v>388</v>
      </c>
      <c r="Q7" s="864"/>
      <c r="R7" s="867">
        <v>10.3</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61</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56</v>
      </c>
      <c r="O16" s="888"/>
      <c r="P16" s="886" t="s">
        <v>52</v>
      </c>
      <c r="Q16" s="888"/>
      <c r="R16" s="339" t="s">
        <v>50</v>
      </c>
      <c r="S16" s="606"/>
      <c r="T16" s="319"/>
      <c r="U16" s="886" t="s">
        <v>54</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61</v>
      </c>
      <c r="O17" s="888"/>
      <c r="P17" s="886" t="s">
        <v>52</v>
      </c>
      <c r="Q17" s="888"/>
      <c r="R17" s="339" t="s">
        <v>50</v>
      </c>
      <c r="S17" s="606"/>
      <c r="T17" s="319"/>
      <c r="U17" s="886" t="s">
        <v>54</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93</v>
      </c>
      <c r="M18" s="888"/>
      <c r="N18" s="886" t="s">
        <v>94</v>
      </c>
      <c r="O18" s="888"/>
      <c r="P18" s="886" t="s">
        <v>775</v>
      </c>
      <c r="Q18" s="888"/>
      <c r="R18" s="339" t="s">
        <v>777</v>
      </c>
      <c r="S18" s="606"/>
      <c r="T18" s="319"/>
      <c r="U18" s="886" t="s">
        <v>54</v>
      </c>
      <c r="V18" s="888"/>
      <c r="W18" s="886"/>
      <c r="X18" s="888"/>
      <c r="Y18" s="257"/>
      <c r="Z18" s="258"/>
      <c r="AA18" s="258"/>
      <c r="AB18" s="258"/>
      <c r="AC18" s="56"/>
      <c r="AD18" s="56"/>
      <c r="AE18" s="56"/>
      <c r="AF18" s="56"/>
      <c r="AG18" s="56"/>
      <c r="AH18" s="56"/>
      <c r="AI18" s="56"/>
      <c r="AJ18" s="56"/>
      <c r="AK18" s="886" t="s">
        <v>70</v>
      </c>
      <c r="AL18" s="887"/>
      <c r="AM18" s="887"/>
      <c r="AN18" s="887"/>
      <c r="AO18" s="888"/>
      <c r="AP18" s="15"/>
      <c r="AQ18" s="57">
        <f t="shared" si="2"/>
        <v>1</v>
      </c>
    </row>
    <row r="19" spans="2:46" ht="12" customHeight="1" x14ac:dyDescent="0.15">
      <c r="B19" s="850"/>
      <c r="C19" s="855"/>
      <c r="D19" s="853"/>
      <c r="E19" s="853"/>
      <c r="F19" s="853"/>
      <c r="G19" s="853"/>
      <c r="H19" s="853"/>
      <c r="I19" s="853"/>
      <c r="J19" s="854"/>
      <c r="K19" s="53">
        <v>9</v>
      </c>
      <c r="L19" s="886" t="s">
        <v>93</v>
      </c>
      <c r="M19" s="888"/>
      <c r="N19" s="886" t="s">
        <v>94</v>
      </c>
      <c r="O19" s="888"/>
      <c r="P19" s="886" t="s">
        <v>775</v>
      </c>
      <c r="Q19" s="888"/>
      <c r="R19" s="339" t="s">
        <v>777</v>
      </c>
      <c r="S19" s="606"/>
      <c r="T19" s="319"/>
      <c r="U19" s="886" t="s">
        <v>54</v>
      </c>
      <c r="V19" s="888"/>
      <c r="W19" s="886"/>
      <c r="X19" s="888"/>
      <c r="Y19" s="257"/>
      <c r="Z19" s="258"/>
      <c r="AA19" s="258"/>
      <c r="AB19" s="258"/>
      <c r="AC19" s="56"/>
      <c r="AD19" s="56"/>
      <c r="AE19" s="56"/>
      <c r="AF19" s="56"/>
      <c r="AG19" s="56"/>
      <c r="AH19" s="56"/>
      <c r="AI19" s="56"/>
      <c r="AJ19" s="56"/>
      <c r="AK19" s="886" t="s">
        <v>71</v>
      </c>
      <c r="AL19" s="887"/>
      <c r="AM19" s="887"/>
      <c r="AN19" s="887"/>
      <c r="AO19" s="888"/>
      <c r="AP19" s="15"/>
      <c r="AQ19" s="57">
        <f t="shared" si="2"/>
        <v>1</v>
      </c>
    </row>
    <row r="20" spans="2:46" ht="12" customHeight="1" x14ac:dyDescent="0.15">
      <c r="B20" s="850"/>
      <c r="C20" s="855"/>
      <c r="D20" s="853"/>
      <c r="E20" s="853"/>
      <c r="F20" s="853"/>
      <c r="G20" s="853"/>
      <c r="H20" s="853"/>
      <c r="I20" s="853"/>
      <c r="J20" s="854"/>
      <c r="K20" s="53">
        <v>10</v>
      </c>
      <c r="L20" s="886" t="s">
        <v>93</v>
      </c>
      <c r="M20" s="888"/>
      <c r="N20" s="886" t="s">
        <v>94</v>
      </c>
      <c r="O20" s="888"/>
      <c r="P20" s="886" t="s">
        <v>775</v>
      </c>
      <c r="Q20" s="888"/>
      <c r="R20" s="339" t="s">
        <v>777</v>
      </c>
      <c r="S20" s="606"/>
      <c r="T20" s="319"/>
      <c r="U20" s="886" t="s">
        <v>54</v>
      </c>
      <c r="V20" s="888"/>
      <c r="W20" s="886"/>
      <c r="X20" s="888"/>
      <c r="Y20" s="257"/>
      <c r="Z20" s="258"/>
      <c r="AA20" s="258"/>
      <c r="AB20" s="258"/>
      <c r="AC20" s="56"/>
      <c r="AD20" s="56"/>
      <c r="AE20" s="56"/>
      <c r="AF20" s="56"/>
      <c r="AG20" s="56"/>
      <c r="AH20" s="56"/>
      <c r="AI20" s="56"/>
      <c r="AJ20" s="56"/>
      <c r="AK20" s="886" t="s">
        <v>206</v>
      </c>
      <c r="AL20" s="887"/>
      <c r="AM20" s="887"/>
      <c r="AN20" s="887"/>
      <c r="AO20" s="888"/>
      <c r="AP20" s="15"/>
      <c r="AQ20" s="57">
        <f t="shared" si="2"/>
        <v>1</v>
      </c>
    </row>
    <row r="21" spans="2:46" ht="12" customHeight="1" x14ac:dyDescent="0.15">
      <c r="B21" s="850"/>
      <c r="C21" s="855"/>
      <c r="D21" s="853"/>
      <c r="E21" s="853"/>
      <c r="F21" s="853"/>
      <c r="G21" s="853"/>
      <c r="H21" s="853"/>
      <c r="I21" s="853"/>
      <c r="J21" s="854"/>
      <c r="K21" s="53">
        <v>11</v>
      </c>
      <c r="L21" s="886" t="s">
        <v>93</v>
      </c>
      <c r="M21" s="888"/>
      <c r="N21" s="886" t="s">
        <v>94</v>
      </c>
      <c r="O21" s="888"/>
      <c r="P21" s="886" t="s">
        <v>775</v>
      </c>
      <c r="Q21" s="888"/>
      <c r="R21" s="339" t="s">
        <v>777</v>
      </c>
      <c r="S21" s="606"/>
      <c r="T21" s="319"/>
      <c r="U21" s="886" t="s">
        <v>54</v>
      </c>
      <c r="V21" s="888"/>
      <c r="W21" s="886"/>
      <c r="X21" s="888"/>
      <c r="Y21" s="257"/>
      <c r="Z21" s="258"/>
      <c r="AA21" s="258"/>
      <c r="AB21" s="258"/>
      <c r="AC21" s="56"/>
      <c r="AD21" s="56"/>
      <c r="AE21" s="56"/>
      <c r="AF21" s="56"/>
      <c r="AG21" s="56"/>
      <c r="AH21" s="56"/>
      <c r="AI21" s="56"/>
      <c r="AJ21" s="56"/>
      <c r="AK21" s="886" t="s">
        <v>206</v>
      </c>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779E5209-1B18-4AB5-AE05-9840DCC45A64}">
      <formula1>INDIRECT(L11)</formula1>
    </dataValidation>
    <dataValidation type="list" allowBlank="1" showInputMessage="1" showErrorMessage="1" sqref="Y11:AB34" xr:uid="{F6B1386E-4C9C-41D5-BE1F-BCDC55B7127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4018-4A18-4D9A-A32E-CA116C01BC59}">
  <sheetPr codeName="Sheet113"/>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S031</v>
      </c>
      <c r="AW5" s="43">
        <f>R7</f>
        <v>10.4</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291</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56</v>
      </c>
      <c r="O14" s="888"/>
      <c r="P14" s="886" t="s">
        <v>52</v>
      </c>
      <c r="Q14" s="888"/>
      <c r="R14" s="339" t="s">
        <v>50</v>
      </c>
      <c r="S14" s="606"/>
      <c r="T14" s="319"/>
      <c r="U14" s="886" t="s">
        <v>54</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56</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101</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61</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C3E11201-BAEC-4821-9143-ED932ECE87E2}">
      <formula1>INDIRECT(L11)</formula1>
    </dataValidation>
    <dataValidation type="list" allowBlank="1" showInputMessage="1" showErrorMessage="1" sqref="Y11:AB34" xr:uid="{07F09174-E604-4F6D-88A8-7D13BBDA921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76D4A-AFA8-4C8A-B868-83942042B9F2}">
  <sheetPr codeName="Sheet114"/>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S032</v>
      </c>
      <c r="AW5" s="43">
        <f>R7</f>
        <v>10.5</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115</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61</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56</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61</v>
      </c>
      <c r="O15" s="888"/>
      <c r="P15" s="886" t="s">
        <v>52</v>
      </c>
      <c r="Q15" s="888"/>
      <c r="R15" s="339" t="s">
        <v>50</v>
      </c>
      <c r="S15" s="606"/>
      <c r="T15" s="319"/>
      <c r="U15" s="886" t="s">
        <v>54</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93</v>
      </c>
      <c r="M16" s="888"/>
      <c r="N16" s="886" t="s">
        <v>94</v>
      </c>
      <c r="O16" s="888"/>
      <c r="P16" s="886" t="s">
        <v>775</v>
      </c>
      <c r="Q16" s="888"/>
      <c r="R16" s="339" t="s">
        <v>777</v>
      </c>
      <c r="S16" s="606"/>
      <c r="T16" s="319"/>
      <c r="U16" s="886" t="s">
        <v>54</v>
      </c>
      <c r="V16" s="888"/>
      <c r="W16" s="886"/>
      <c r="X16" s="888"/>
      <c r="Y16" s="257"/>
      <c r="Z16" s="258"/>
      <c r="AA16" s="258"/>
      <c r="AB16" s="258"/>
      <c r="AC16" s="56"/>
      <c r="AD16" s="56"/>
      <c r="AE16" s="56"/>
      <c r="AF16" s="56"/>
      <c r="AG16" s="56"/>
      <c r="AH16" s="56"/>
      <c r="AI16" s="56"/>
      <c r="AJ16" s="56"/>
      <c r="AK16" s="886" t="s">
        <v>71</v>
      </c>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126B5FBB-F4F3-44F8-98B8-BB06642ABA8B}">
      <formula1>INDIRECT(L11)</formula1>
    </dataValidation>
    <dataValidation type="list" allowBlank="1" showInputMessage="1" showErrorMessage="1" sqref="Y11:AB34" xr:uid="{0D716FAD-D7F0-4CAB-B8FA-96420E128B3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7B305-6FA3-4073-A082-BE121D516CE7}">
  <sheetPr codeName="Sheet115"/>
  <dimension ref="B1:CH53"/>
  <sheetViews>
    <sheetView showGridLines="0" showZeros="0" view="pageBreakPreview" zoomScale="85" zoomScaleNormal="85" zoomScaleSheetLayoutView="85" workbookViewId="0">
      <selection activeCell="K14" sqref="K14"/>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S033</v>
      </c>
      <c r="AW5" s="43">
        <f>R7</f>
        <v>10.5</v>
      </c>
      <c r="AX5" s="44" t="str">
        <f>AM35</f>
        <v>Ⅱ</v>
      </c>
      <c r="AY5" s="44">
        <f>Y37</f>
        <v>0</v>
      </c>
      <c r="AZ5" s="44">
        <f t="shared" ref="AZ5:BJ5" si="0">Z37</f>
        <v>0</v>
      </c>
      <c r="BA5" s="44">
        <f t="shared" si="0"/>
        <v>0</v>
      </c>
      <c r="BB5" s="44">
        <f>AB37</f>
        <v>0</v>
      </c>
      <c r="BC5" s="44">
        <f t="shared" si="0"/>
        <v>0</v>
      </c>
      <c r="BD5" s="44">
        <f>AD37</f>
        <v>0</v>
      </c>
      <c r="BE5" s="44">
        <f>AE37</f>
        <v>1</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0.01</v>
      </c>
      <c r="BR5" s="44">
        <f>AF35</f>
        <v>2.5299999999999998</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77</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56</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93</v>
      </c>
      <c r="M14" s="888"/>
      <c r="N14" s="886" t="s">
        <v>94</v>
      </c>
      <c r="O14" s="888"/>
      <c r="P14" s="886" t="s">
        <v>775</v>
      </c>
      <c r="Q14" s="888"/>
      <c r="R14" s="339" t="s">
        <v>777</v>
      </c>
      <c r="S14" s="606"/>
      <c r="T14" s="319"/>
      <c r="U14" s="886" t="s">
        <v>54</v>
      </c>
      <c r="V14" s="888"/>
      <c r="W14" s="886"/>
      <c r="X14" s="888"/>
      <c r="Y14" s="257"/>
      <c r="Z14" s="258"/>
      <c r="AA14" s="258"/>
      <c r="AB14" s="258"/>
      <c r="AC14" s="56"/>
      <c r="AD14" s="56"/>
      <c r="AE14" s="56"/>
      <c r="AF14" s="56"/>
      <c r="AG14" s="56"/>
      <c r="AH14" s="56"/>
      <c r="AI14" s="56"/>
      <c r="AJ14" s="56"/>
      <c r="AK14" s="886" t="s">
        <v>206</v>
      </c>
      <c r="AL14" s="887"/>
      <c r="AM14" s="887"/>
      <c r="AN14" s="887"/>
      <c r="AO14" s="888"/>
      <c r="AP14" s="15"/>
      <c r="AQ14" s="57">
        <f t="shared" si="2"/>
        <v>1</v>
      </c>
    </row>
    <row r="15" spans="2:86" ht="12" customHeight="1" x14ac:dyDescent="0.15">
      <c r="B15" s="850"/>
      <c r="C15" s="855"/>
      <c r="D15" s="853"/>
      <c r="E15" s="853"/>
      <c r="F15" s="853"/>
      <c r="G15" s="853"/>
      <c r="H15" s="853"/>
      <c r="I15" s="853"/>
      <c r="J15" s="854"/>
      <c r="K15" s="53">
        <v>5</v>
      </c>
      <c r="L15" s="886" t="s">
        <v>55</v>
      </c>
      <c r="M15" s="888"/>
      <c r="N15" s="886" t="s">
        <v>57</v>
      </c>
      <c r="O15" s="888"/>
      <c r="P15" s="886" t="s">
        <v>52</v>
      </c>
      <c r="Q15" s="888"/>
      <c r="R15" s="339" t="s">
        <v>47</v>
      </c>
      <c r="S15" s="606"/>
      <c r="T15" s="319"/>
      <c r="U15" s="886" t="s">
        <v>65</v>
      </c>
      <c r="V15" s="888"/>
      <c r="W15" s="886"/>
      <c r="X15" s="888"/>
      <c r="Y15" s="54"/>
      <c r="Z15" s="55"/>
      <c r="AA15" s="55"/>
      <c r="AB15" s="55"/>
      <c r="AC15" s="56"/>
      <c r="AD15" s="56"/>
      <c r="AE15" s="56"/>
      <c r="AF15" s="56">
        <v>2.5299999999999998</v>
      </c>
      <c r="AG15" s="56"/>
      <c r="AH15" s="56"/>
      <c r="AI15" s="56"/>
      <c r="AJ15" s="56"/>
      <c r="AK15" s="886"/>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57</v>
      </c>
      <c r="O16" s="888"/>
      <c r="P16" s="886" t="s">
        <v>52</v>
      </c>
      <c r="Q16" s="888"/>
      <c r="R16" s="339" t="s">
        <v>48</v>
      </c>
      <c r="S16" s="606"/>
      <c r="T16" s="319"/>
      <c r="U16" s="886" t="s">
        <v>65</v>
      </c>
      <c r="V16" s="888"/>
      <c r="W16" s="886"/>
      <c r="X16" s="888"/>
      <c r="Y16" s="54"/>
      <c r="Z16" s="55"/>
      <c r="AA16" s="55"/>
      <c r="AB16" s="55"/>
      <c r="AC16" s="56"/>
      <c r="AD16" s="56"/>
      <c r="AE16" s="56">
        <v>0.01</v>
      </c>
      <c r="AF16" s="56"/>
      <c r="AG16" s="56"/>
      <c r="AH16" s="56"/>
      <c r="AI16" s="56"/>
      <c r="AJ16" s="56"/>
      <c r="AK16" s="886"/>
      <c r="AL16" s="887"/>
      <c r="AM16" s="887"/>
      <c r="AN16" s="887"/>
      <c r="AO16" s="888"/>
      <c r="AP16" s="15"/>
      <c r="AQ16" s="57">
        <f t="shared" si="2"/>
        <v>2</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0.01</v>
      </c>
      <c r="AF35" s="59">
        <f t="shared" si="3"/>
        <v>2.5299999999999998</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1</v>
      </c>
      <c r="AF37" s="894">
        <f t="shared" si="4"/>
        <v>1</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3364F511-8CFD-4F75-B5DE-FE0EDCE7163E}">
      <formula1>INDIRECT(L11)</formula1>
    </dataValidation>
    <dataValidation type="list" allowBlank="1" showInputMessage="1" showErrorMessage="1" sqref="Y11:AB34" xr:uid="{1860D871-3328-4070-B754-14FBC9B3FB3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30F5-FE9B-4BBE-9753-00319720BF14}">
  <sheetPr codeName="Sheet116"/>
  <dimension ref="B1:CH53"/>
  <sheetViews>
    <sheetView showGridLines="0" showZeros="0" view="pageBreakPreview" zoomScale="85" zoomScaleNormal="85" zoomScaleSheetLayoutView="85" workbookViewId="0">
      <selection activeCell="AA18" sqref="AA18"/>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S034</v>
      </c>
      <c r="AW5" s="43">
        <f>R7</f>
        <v>10.5</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116</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101</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61</v>
      </c>
      <c r="O14" s="888"/>
      <c r="P14" s="886" t="s">
        <v>52</v>
      </c>
      <c r="Q14" s="888"/>
      <c r="R14" s="339" t="s">
        <v>50</v>
      </c>
      <c r="S14" s="606"/>
      <c r="T14" s="319"/>
      <c r="U14" s="886" t="s">
        <v>53</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55</v>
      </c>
      <c r="M15" s="888"/>
      <c r="N15" s="886" t="s">
        <v>61</v>
      </c>
      <c r="O15" s="888"/>
      <c r="P15" s="886" t="s">
        <v>52</v>
      </c>
      <c r="Q15" s="888"/>
      <c r="R15" s="339" t="s">
        <v>50</v>
      </c>
      <c r="S15" s="606"/>
      <c r="T15" s="319"/>
      <c r="U15" s="886" t="s">
        <v>53</v>
      </c>
      <c r="V15" s="888"/>
      <c r="W15" s="886"/>
      <c r="X15" s="888"/>
      <c r="Y15" s="54"/>
      <c r="Z15" s="55"/>
      <c r="AA15" s="55"/>
      <c r="AB15" s="55"/>
      <c r="AC15" s="56"/>
      <c r="AD15" s="56"/>
      <c r="AE15" s="56"/>
      <c r="AF15" s="56"/>
      <c r="AG15" s="56"/>
      <c r="AH15" s="56"/>
      <c r="AI15" s="56"/>
      <c r="AJ15" s="56"/>
      <c r="AK15" s="886" t="s">
        <v>88</v>
      </c>
      <c r="AL15" s="887"/>
      <c r="AM15" s="887"/>
      <c r="AN15" s="887"/>
      <c r="AO15" s="888"/>
      <c r="AP15" s="15"/>
      <c r="AQ15" s="57">
        <f t="shared" si="2"/>
        <v>2</v>
      </c>
    </row>
    <row r="16" spans="2:86" ht="12" customHeight="1" x14ac:dyDescent="0.15">
      <c r="B16" s="850"/>
      <c r="C16" s="855"/>
      <c r="D16" s="853"/>
      <c r="E16" s="853"/>
      <c r="F16" s="853"/>
      <c r="G16" s="853"/>
      <c r="H16" s="853"/>
      <c r="I16" s="853"/>
      <c r="J16" s="854"/>
      <c r="K16" s="53">
        <v>6</v>
      </c>
      <c r="L16" s="886" t="s">
        <v>55</v>
      </c>
      <c r="M16" s="888"/>
      <c r="N16" s="886" t="s">
        <v>56</v>
      </c>
      <c r="O16" s="888"/>
      <c r="P16" s="886" t="s">
        <v>52</v>
      </c>
      <c r="Q16" s="888"/>
      <c r="R16" s="339" t="s">
        <v>50</v>
      </c>
      <c r="S16" s="606"/>
      <c r="T16" s="319"/>
      <c r="U16" s="886" t="s">
        <v>53</v>
      </c>
      <c r="V16" s="888"/>
      <c r="W16" s="886"/>
      <c r="X16" s="888"/>
      <c r="Y16" s="54"/>
      <c r="Z16" s="55"/>
      <c r="AA16" s="55"/>
      <c r="AB16" s="55"/>
      <c r="AC16" s="56"/>
      <c r="AD16" s="56"/>
      <c r="AE16" s="56"/>
      <c r="AF16" s="56"/>
      <c r="AG16" s="56"/>
      <c r="AH16" s="56"/>
      <c r="AI16" s="56"/>
      <c r="AJ16" s="56"/>
      <c r="AK16" s="886" t="s">
        <v>88</v>
      </c>
      <c r="AL16" s="887"/>
      <c r="AM16" s="887"/>
      <c r="AN16" s="887"/>
      <c r="AO16" s="888"/>
      <c r="AP16" s="15"/>
      <c r="AQ16" s="57">
        <f t="shared" si="2"/>
        <v>2</v>
      </c>
    </row>
    <row r="17" spans="2:46" ht="12" customHeight="1" x14ac:dyDescent="0.15">
      <c r="B17" s="850"/>
      <c r="C17" s="855"/>
      <c r="D17" s="853"/>
      <c r="E17" s="853"/>
      <c r="F17" s="853"/>
      <c r="G17" s="853"/>
      <c r="H17" s="853"/>
      <c r="I17" s="853"/>
      <c r="J17" s="854"/>
      <c r="K17" s="53">
        <v>7</v>
      </c>
      <c r="L17" s="886" t="s">
        <v>55</v>
      </c>
      <c r="M17" s="888"/>
      <c r="N17" s="886" t="s">
        <v>61</v>
      </c>
      <c r="O17" s="888"/>
      <c r="P17" s="886" t="s">
        <v>52</v>
      </c>
      <c r="Q17" s="888"/>
      <c r="R17" s="339" t="s">
        <v>50</v>
      </c>
      <c r="S17" s="606"/>
      <c r="T17" s="319"/>
      <c r="U17" s="886" t="s">
        <v>53</v>
      </c>
      <c r="V17" s="888"/>
      <c r="W17" s="886"/>
      <c r="X17" s="888"/>
      <c r="Y17" s="54"/>
      <c r="Z17" s="55"/>
      <c r="AA17" s="55"/>
      <c r="AB17" s="55"/>
      <c r="AC17" s="56"/>
      <c r="AD17" s="56"/>
      <c r="AE17" s="56"/>
      <c r="AF17" s="56"/>
      <c r="AG17" s="56"/>
      <c r="AH17" s="56"/>
      <c r="AI17" s="56"/>
      <c r="AJ17" s="56"/>
      <c r="AK17" s="886" t="s">
        <v>88</v>
      </c>
      <c r="AL17" s="887"/>
      <c r="AM17" s="887"/>
      <c r="AN17" s="887"/>
      <c r="AO17" s="888"/>
      <c r="AP17" s="15"/>
      <c r="AQ17" s="57">
        <f t="shared" si="2"/>
        <v>2</v>
      </c>
    </row>
    <row r="18" spans="2:46" ht="12" customHeight="1" x14ac:dyDescent="0.15">
      <c r="B18" s="850"/>
      <c r="C18" s="855"/>
      <c r="D18" s="853"/>
      <c r="E18" s="853"/>
      <c r="F18" s="853"/>
      <c r="G18" s="853"/>
      <c r="H18" s="853"/>
      <c r="I18" s="853"/>
      <c r="J18" s="854"/>
      <c r="K18" s="53">
        <v>8</v>
      </c>
      <c r="L18" s="886" t="s">
        <v>93</v>
      </c>
      <c r="M18" s="888"/>
      <c r="N18" s="886" t="s">
        <v>94</v>
      </c>
      <c r="O18" s="888"/>
      <c r="P18" s="886" t="s">
        <v>775</v>
      </c>
      <c r="Q18" s="888"/>
      <c r="R18" s="339" t="s">
        <v>777</v>
      </c>
      <c r="S18" s="606"/>
      <c r="T18" s="319"/>
      <c r="U18" s="886" t="s">
        <v>54</v>
      </c>
      <c r="V18" s="888"/>
      <c r="W18" s="886"/>
      <c r="X18" s="888"/>
      <c r="Y18" s="257"/>
      <c r="Z18" s="258"/>
      <c r="AA18" s="258"/>
      <c r="AB18" s="258"/>
      <c r="AC18" s="56"/>
      <c r="AD18" s="56"/>
      <c r="AE18" s="56"/>
      <c r="AF18" s="56"/>
      <c r="AG18" s="56"/>
      <c r="AH18" s="56"/>
      <c r="AI18" s="56"/>
      <c r="AJ18" s="56"/>
      <c r="AK18" s="886" t="s">
        <v>70</v>
      </c>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422B9E0C-6AED-4ECB-A4CC-0BE1EE331954}">
      <formula1>INDIRECT(L11)</formula1>
    </dataValidation>
    <dataValidation type="list" allowBlank="1" showInputMessage="1" showErrorMessage="1" sqref="Y11:AB34" xr:uid="{1BD1B917-F7BA-48B7-B34E-CF284C1867A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CD40-297D-4880-B428-487FA7A8D237}">
  <sheetPr codeName="Sheet117"/>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S035</v>
      </c>
      <c r="AW5" s="43">
        <f>R7</f>
        <v>10.5</v>
      </c>
      <c r="AX5" s="44" t="str">
        <f>AM35</f>
        <v>Ⅲ</v>
      </c>
      <c r="AY5" s="44">
        <f>Y37</f>
        <v>0</v>
      </c>
      <c r="AZ5" s="44">
        <f t="shared" ref="AZ5:BJ5" si="0">Z37</f>
        <v>0</v>
      </c>
      <c r="BA5" s="44">
        <f t="shared" si="0"/>
        <v>0</v>
      </c>
      <c r="BB5" s="44">
        <f>AB37</f>
        <v>0</v>
      </c>
      <c r="BC5" s="44">
        <f t="shared" si="0"/>
        <v>0</v>
      </c>
      <c r="BD5" s="44">
        <f>AD37</f>
        <v>3</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7.0000000000000007E-2</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78</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59</v>
      </c>
      <c r="O11" s="888"/>
      <c r="P11" s="886" t="s">
        <v>52</v>
      </c>
      <c r="Q11" s="888"/>
      <c r="R11" s="592" t="s">
        <v>47</v>
      </c>
      <c r="S11" s="592"/>
      <c r="T11" s="592"/>
      <c r="U11" s="886" t="s">
        <v>54</v>
      </c>
      <c r="V11" s="888"/>
      <c r="W11" s="886"/>
      <c r="X11" s="888"/>
      <c r="Y11" s="54"/>
      <c r="Z11" s="55"/>
      <c r="AA11" s="55"/>
      <c r="AB11" s="55"/>
      <c r="AC11" s="56"/>
      <c r="AD11" s="56">
        <v>0.01</v>
      </c>
      <c r="AE11" s="56"/>
      <c r="AF11" s="56"/>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59</v>
      </c>
      <c r="O12" s="888"/>
      <c r="P12" s="886" t="s">
        <v>52</v>
      </c>
      <c r="Q12" s="888"/>
      <c r="R12" s="592" t="s">
        <v>47</v>
      </c>
      <c r="S12" s="592"/>
      <c r="T12" s="592"/>
      <c r="U12" s="886" t="s">
        <v>54</v>
      </c>
      <c r="V12" s="888"/>
      <c r="W12" s="886"/>
      <c r="X12" s="888"/>
      <c r="Y12" s="54"/>
      <c r="Z12" s="55"/>
      <c r="AA12" s="55"/>
      <c r="AB12" s="55"/>
      <c r="AC12" s="56"/>
      <c r="AD12" s="56">
        <v>0.02</v>
      </c>
      <c r="AE12" s="56"/>
      <c r="AF12" s="56"/>
      <c r="AG12" s="56"/>
      <c r="AH12" s="56"/>
      <c r="AI12" s="56"/>
      <c r="AJ12" s="56"/>
      <c r="AK12" s="886"/>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59</v>
      </c>
      <c r="O13" s="888"/>
      <c r="P13" s="886" t="s">
        <v>52</v>
      </c>
      <c r="Q13" s="888"/>
      <c r="R13" s="339" t="s">
        <v>47</v>
      </c>
      <c r="S13" s="606"/>
      <c r="T13" s="319"/>
      <c r="U13" s="886" t="s">
        <v>54</v>
      </c>
      <c r="V13" s="888"/>
      <c r="W13" s="886"/>
      <c r="X13" s="888"/>
      <c r="Y13" s="54"/>
      <c r="Z13" s="55"/>
      <c r="AA13" s="55"/>
      <c r="AB13" s="55"/>
      <c r="AC13" s="56"/>
      <c r="AD13" s="56">
        <v>0.04</v>
      </c>
      <c r="AE13" s="56"/>
      <c r="AF13" s="56"/>
      <c r="AG13" s="56"/>
      <c r="AH13" s="56"/>
      <c r="AI13" s="56"/>
      <c r="AJ13" s="56"/>
      <c r="AK13" s="886"/>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72</v>
      </c>
      <c r="O14" s="888"/>
      <c r="P14" s="886" t="s">
        <v>52</v>
      </c>
      <c r="Q14" s="888"/>
      <c r="R14" s="339" t="s">
        <v>50</v>
      </c>
      <c r="S14" s="606"/>
      <c r="T14" s="319"/>
      <c r="U14" s="886" t="s">
        <v>54</v>
      </c>
      <c r="V14" s="888"/>
      <c r="W14" s="886"/>
      <c r="X14" s="888"/>
      <c r="Y14" s="54"/>
      <c r="Z14" s="55"/>
      <c r="AA14" s="55"/>
      <c r="AB14" s="55"/>
      <c r="AC14" s="56"/>
      <c r="AD14" s="56"/>
      <c r="AE14" s="56"/>
      <c r="AF14" s="56"/>
      <c r="AG14" s="56"/>
      <c r="AH14" s="56"/>
      <c r="AI14" s="56"/>
      <c r="AJ14" s="56"/>
      <c r="AK14" s="886" t="s">
        <v>88</v>
      </c>
      <c r="AL14" s="887"/>
      <c r="AM14" s="887"/>
      <c r="AN14" s="887"/>
      <c r="AO14" s="888"/>
      <c r="AP14" s="15"/>
      <c r="AQ14" s="57">
        <f t="shared" si="2"/>
        <v>2</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7.0000000000000007E-2</v>
      </c>
      <c r="AE35" s="59">
        <f>SUM(AE11:AE34)</f>
        <v>0</v>
      </c>
      <c r="AF35" s="59">
        <f t="shared" si="3"/>
        <v>0</v>
      </c>
      <c r="AG35" s="59">
        <f t="shared" si="3"/>
        <v>0</v>
      </c>
      <c r="AH35" s="59">
        <f t="shared" si="3"/>
        <v>0</v>
      </c>
      <c r="AI35" s="59">
        <f t="shared" si="3"/>
        <v>0</v>
      </c>
      <c r="AJ35" s="60">
        <f t="shared" si="3"/>
        <v>0</v>
      </c>
      <c r="AK35" s="876" t="s">
        <v>406</v>
      </c>
      <c r="AL35" s="876"/>
      <c r="AM35" s="893" t="s">
        <v>178</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3</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D6FAC9A1-DB2C-4428-88F6-9F2599417F7A}">
      <formula1>INDIRECT(L11)</formula1>
    </dataValidation>
    <dataValidation type="list" allowBlank="1" showInputMessage="1" showErrorMessage="1" sqref="Y11:AB34" xr:uid="{235EC8BC-A106-46D3-B32C-97B5D8A4496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045E7-8AE4-4D57-8AD1-181C3C53C44F}">
  <sheetPr codeName="Sheet11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S036</v>
      </c>
      <c r="AW5" s="43">
        <f>R7</f>
        <v>10.5</v>
      </c>
      <c r="AX5" s="44" t="str">
        <f>AM35</f>
        <v>Ⅲ</v>
      </c>
      <c r="AY5" s="44">
        <f>Y37</f>
        <v>0</v>
      </c>
      <c r="AZ5" s="44">
        <f t="shared" ref="AZ5:BJ5" si="0">Z37</f>
        <v>0</v>
      </c>
      <c r="BA5" s="44">
        <f t="shared" si="0"/>
        <v>0</v>
      </c>
      <c r="BB5" s="44">
        <f>AB37</f>
        <v>0</v>
      </c>
      <c r="BC5" s="44">
        <f t="shared" si="0"/>
        <v>0</v>
      </c>
      <c r="BD5" s="44">
        <f>AD37</f>
        <v>1</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0.04</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84</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59</v>
      </c>
      <c r="O11" s="888"/>
      <c r="P11" s="886" t="s">
        <v>52</v>
      </c>
      <c r="Q11" s="888"/>
      <c r="R11" s="592" t="s">
        <v>47</v>
      </c>
      <c r="S11" s="592"/>
      <c r="T11" s="592"/>
      <c r="U11" s="886" t="s">
        <v>54</v>
      </c>
      <c r="V11" s="888"/>
      <c r="W11" s="886"/>
      <c r="X11" s="888"/>
      <c r="Y11" s="54"/>
      <c r="Z11" s="55"/>
      <c r="AA11" s="55"/>
      <c r="AB11" s="55"/>
      <c r="AC11" s="56"/>
      <c r="AD11" s="56">
        <v>0.04</v>
      </c>
      <c r="AE11" s="56"/>
      <c r="AF11" s="56"/>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0.04</v>
      </c>
      <c r="AE35" s="59">
        <f>SUM(AE11:AE34)</f>
        <v>0</v>
      </c>
      <c r="AF35" s="59">
        <f t="shared" si="3"/>
        <v>0</v>
      </c>
      <c r="AG35" s="59">
        <f t="shared" si="3"/>
        <v>0</v>
      </c>
      <c r="AH35" s="59">
        <f t="shared" si="3"/>
        <v>0</v>
      </c>
      <c r="AI35" s="59">
        <f t="shared" si="3"/>
        <v>0</v>
      </c>
      <c r="AJ35" s="60">
        <f t="shared" si="3"/>
        <v>0</v>
      </c>
      <c r="AK35" s="876" t="s">
        <v>406</v>
      </c>
      <c r="AL35" s="876"/>
      <c r="AM35" s="893" t="s">
        <v>178</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1</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5D308BAE-992B-4FB7-BBFF-42C8BE494230}">
      <formula1>INDIRECT(L11)</formula1>
    </dataValidation>
    <dataValidation type="list" allowBlank="1" showInputMessage="1" showErrorMessage="1" sqref="Y11:AB34" xr:uid="{9D0CEAF9-CB08-435B-9FF0-6B9BA1222DF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25D95-901C-49AF-A8B7-CFF0823B3829}">
  <sheetPr codeName="Sheet119"/>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S037</v>
      </c>
      <c r="AW5" s="43">
        <f>R7</f>
        <v>10.5</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0.03</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79</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85</v>
      </c>
      <c r="O11" s="888"/>
      <c r="P11" s="886" t="s">
        <v>52</v>
      </c>
      <c r="Q11" s="888"/>
      <c r="R11" s="592" t="s">
        <v>47</v>
      </c>
      <c r="S11" s="592"/>
      <c r="T11" s="592"/>
      <c r="U11" s="886" t="s">
        <v>54</v>
      </c>
      <c r="V11" s="888"/>
      <c r="W11" s="886"/>
      <c r="X11" s="888"/>
      <c r="Y11" s="54"/>
      <c r="Z11" s="55"/>
      <c r="AA11" s="55"/>
      <c r="AB11" s="55"/>
      <c r="AC11" s="56"/>
      <c r="AD11" s="56"/>
      <c r="AE11" s="56"/>
      <c r="AF11" s="56">
        <v>0.03</v>
      </c>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59</v>
      </c>
      <c r="O12" s="888"/>
      <c r="P12" s="886" t="s">
        <v>52</v>
      </c>
      <c r="Q12" s="888"/>
      <c r="R12" s="592" t="s">
        <v>50</v>
      </c>
      <c r="S12" s="592"/>
      <c r="T12" s="592"/>
      <c r="U12" s="886" t="s">
        <v>53</v>
      </c>
      <c r="V12" s="888"/>
      <c r="W12" s="886"/>
      <c r="X12" s="888"/>
      <c r="Y12" s="54"/>
      <c r="Z12" s="55"/>
      <c r="AA12" s="55"/>
      <c r="AB12" s="55"/>
      <c r="AC12" s="56"/>
      <c r="AD12" s="56"/>
      <c r="AE12" s="56"/>
      <c r="AF12" s="56"/>
      <c r="AG12" s="56"/>
      <c r="AH12" s="56"/>
      <c r="AI12" s="56"/>
      <c r="AJ12" s="56"/>
      <c r="AK12" s="886" t="s">
        <v>88</v>
      </c>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93</v>
      </c>
      <c r="M14" s="888"/>
      <c r="N14" s="886" t="s">
        <v>94</v>
      </c>
      <c r="O14" s="888"/>
      <c r="P14" s="886" t="s">
        <v>775</v>
      </c>
      <c r="Q14" s="888"/>
      <c r="R14" s="339" t="s">
        <v>777</v>
      </c>
      <c r="S14" s="606"/>
      <c r="T14" s="319"/>
      <c r="U14" s="886" t="s">
        <v>54</v>
      </c>
      <c r="V14" s="888"/>
      <c r="W14" s="886"/>
      <c r="X14" s="888"/>
      <c r="Y14" s="257"/>
      <c r="Z14" s="258"/>
      <c r="AA14" s="258"/>
      <c r="AB14" s="258"/>
      <c r="AC14" s="56"/>
      <c r="AD14" s="56"/>
      <c r="AE14" s="56"/>
      <c r="AF14" s="56"/>
      <c r="AG14" s="56"/>
      <c r="AH14" s="56"/>
      <c r="AI14" s="56"/>
      <c r="AJ14" s="56"/>
      <c r="AK14" s="886" t="s">
        <v>164</v>
      </c>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0.03</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1</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309C08B6-F96D-4FC9-B030-047607B0D570}">
      <formula1>INDIRECT(L11)</formula1>
    </dataValidation>
    <dataValidation type="list" allowBlank="1" showInputMessage="1" showErrorMessage="1" sqref="Y11:AB34" xr:uid="{41BB27B8-60C9-4EE1-A3A3-0E9D609B03B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229F9-307E-4CE2-8A8D-2BA2EE85DEEB}">
  <sheetPr codeName="Sheet120"/>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S038</v>
      </c>
      <c r="AW5" s="43">
        <f>R7</f>
        <v>10.5</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117</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57</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c r="L12" s="886"/>
      <c r="M12" s="888"/>
      <c r="N12" s="886"/>
      <c r="O12" s="888"/>
      <c r="P12" s="886"/>
      <c r="Q12" s="888"/>
      <c r="R12" s="592"/>
      <c r="S12" s="592"/>
      <c r="T12" s="592"/>
      <c r="U12" s="886"/>
      <c r="V12" s="888"/>
      <c r="W12" s="886"/>
      <c r="X12" s="888"/>
      <c r="Y12" s="54"/>
      <c r="Z12" s="55"/>
      <c r="AA12" s="55"/>
      <c r="AB12" s="55"/>
      <c r="AC12" s="56"/>
      <c r="AD12" s="56"/>
      <c r="AE12" s="56"/>
      <c r="AF12" s="56"/>
      <c r="AG12" s="56"/>
      <c r="AH12" s="56"/>
      <c r="AI12" s="56"/>
      <c r="AJ12" s="56"/>
      <c r="AK12" s="886"/>
      <c r="AL12" s="887"/>
      <c r="AM12" s="887"/>
      <c r="AN12" s="887"/>
      <c r="AO12" s="888"/>
      <c r="AP12" s="15"/>
      <c r="AQ12" s="57">
        <f>IF(P12="材質劣化",2,IF(P12="漏水",3,1))</f>
        <v>1</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CE2D28E7-1ACF-457D-B2BF-BD279A615721}">
      <formula1>INDIRECT(L11)</formula1>
    </dataValidation>
    <dataValidation type="list" allowBlank="1" showInputMessage="1" showErrorMessage="1" sqref="Y11:AB34" xr:uid="{29A3B1C9-46F1-41A0-8DAC-32E07E87EC4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E3784-280C-496F-BCF7-5944789D00C9}">
  <sheetPr codeName="Sheet121"/>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S039</v>
      </c>
      <c r="AW5" s="43">
        <f>R7</f>
        <v>10.4</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3.67</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325</v>
      </c>
      <c r="O7" s="866"/>
      <c r="P7" s="862" t="s">
        <v>388</v>
      </c>
      <c r="Q7" s="864"/>
      <c r="R7" s="867">
        <v>10.4</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56</v>
      </c>
      <c r="O11" s="888"/>
      <c r="P11" s="886" t="s">
        <v>52</v>
      </c>
      <c r="Q11" s="888"/>
      <c r="R11" s="592" t="s">
        <v>47</v>
      </c>
      <c r="S11" s="592"/>
      <c r="T11" s="592"/>
      <c r="U11" s="886" t="s">
        <v>54</v>
      </c>
      <c r="V11" s="888"/>
      <c r="W11" s="886"/>
      <c r="X11" s="888"/>
      <c r="Y11" s="54"/>
      <c r="Z11" s="55"/>
      <c r="AA11" s="55"/>
      <c r="AB11" s="55"/>
      <c r="AC11" s="56"/>
      <c r="AD11" s="56"/>
      <c r="AE11" s="56"/>
      <c r="AF11" s="56">
        <v>0.48</v>
      </c>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57</v>
      </c>
      <c r="O12" s="888"/>
      <c r="P12" s="886" t="s">
        <v>52</v>
      </c>
      <c r="Q12" s="888"/>
      <c r="R12" s="592" t="s">
        <v>47</v>
      </c>
      <c r="S12" s="592"/>
      <c r="T12" s="592"/>
      <c r="U12" s="886" t="s">
        <v>54</v>
      </c>
      <c r="V12" s="888"/>
      <c r="W12" s="886"/>
      <c r="X12" s="888"/>
      <c r="Y12" s="54"/>
      <c r="Z12" s="55"/>
      <c r="AA12" s="55"/>
      <c r="AB12" s="55"/>
      <c r="AC12" s="56"/>
      <c r="AD12" s="56"/>
      <c r="AE12" s="56"/>
      <c r="AF12" s="56">
        <v>3.19</v>
      </c>
      <c r="AG12" s="56"/>
      <c r="AH12" s="56"/>
      <c r="AI12" s="56"/>
      <c r="AJ12" s="56"/>
      <c r="AK12" s="886"/>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93</v>
      </c>
      <c r="M13" s="888"/>
      <c r="N13" s="886" t="s">
        <v>94</v>
      </c>
      <c r="O13" s="888"/>
      <c r="P13" s="886" t="s">
        <v>775</v>
      </c>
      <c r="Q13" s="888"/>
      <c r="R13" s="339" t="s">
        <v>777</v>
      </c>
      <c r="S13" s="606"/>
      <c r="T13" s="319"/>
      <c r="U13" s="886" t="s">
        <v>54</v>
      </c>
      <c r="V13" s="888"/>
      <c r="W13" s="886"/>
      <c r="X13" s="888"/>
      <c r="Y13" s="257"/>
      <c r="Z13" s="258"/>
      <c r="AA13" s="258"/>
      <c r="AB13" s="258"/>
      <c r="AC13" s="56"/>
      <c r="AD13" s="56"/>
      <c r="AE13" s="56"/>
      <c r="AF13" s="56"/>
      <c r="AG13" s="56"/>
      <c r="AH13" s="56"/>
      <c r="AI13" s="56"/>
      <c r="AJ13" s="56"/>
      <c r="AK13" s="886" t="s">
        <v>71</v>
      </c>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3.67</v>
      </c>
      <c r="AG35" s="59">
        <f t="shared" si="3"/>
        <v>0</v>
      </c>
      <c r="AH35" s="59">
        <f t="shared" si="3"/>
        <v>0</v>
      </c>
      <c r="AI35" s="59">
        <f t="shared" si="3"/>
        <v>0</v>
      </c>
      <c r="AJ35" s="60">
        <f t="shared" si="3"/>
        <v>0</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2</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7BD7CB99-1B61-4A75-A350-9420ECD7033D}">
      <formula1>INDIRECT(L11)</formula1>
    </dataValidation>
    <dataValidation type="list" allowBlank="1" showInputMessage="1" showErrorMessage="1" sqref="Y11:AB34" xr:uid="{C6E3E253-C9B1-4E88-AEB8-E705578058B9}">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63B1-4946-4F20-82BE-76E0DB5EDA36}">
  <sheetPr codeName="Sheet122"/>
  <dimension ref="B1:CH53"/>
  <sheetViews>
    <sheetView showGridLines="0" showZeros="0" view="pageBreakPreview" zoomScale="85" zoomScaleNormal="85" zoomScaleSheetLayoutView="85" workbookViewId="0">
      <selection activeCell="K15" sqref="K15:AJ19"/>
    </sheetView>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S040</v>
      </c>
      <c r="AW5" s="43">
        <f>R7</f>
        <v>10.5</v>
      </c>
      <c r="AX5" s="44" t="str">
        <f>AM35</f>
        <v>Ⅲ</v>
      </c>
      <c r="AY5" s="44">
        <f>Y37</f>
        <v>0</v>
      </c>
      <c r="AZ5" s="44">
        <f t="shared" ref="AZ5:BJ5" si="0">Z37</f>
        <v>0</v>
      </c>
      <c r="BA5" s="44">
        <f t="shared" si="0"/>
        <v>0</v>
      </c>
      <c r="BB5" s="44">
        <f>AB37</f>
        <v>0</v>
      </c>
      <c r="BC5" s="44">
        <f t="shared" si="0"/>
        <v>0</v>
      </c>
      <c r="BD5" s="44">
        <f>AD37</f>
        <v>1</v>
      </c>
      <c r="BE5" s="44">
        <f>AE37</f>
        <v>1</v>
      </c>
      <c r="BF5" s="44">
        <f t="shared" si="0"/>
        <v>1</v>
      </c>
      <c r="BG5" s="44">
        <f t="shared" si="0"/>
        <v>0</v>
      </c>
      <c r="BH5" s="44">
        <f t="shared" si="0"/>
        <v>0</v>
      </c>
      <c r="BI5" s="44">
        <f>AI37</f>
        <v>0</v>
      </c>
      <c r="BJ5" s="44">
        <f t="shared" si="0"/>
        <v>1</v>
      </c>
      <c r="BK5" s="44" t="str">
        <f>IF(Y37&gt;0,R7,"")</f>
        <v/>
      </c>
      <c r="BL5" s="45" t="str">
        <f>IF(Y37&gt;0,"",IF(Z37&gt;0,R7,""))</f>
        <v/>
      </c>
      <c r="BM5" s="45" t="str">
        <f>IF(Y37+Z37&gt;0,"",IF(AA37&gt;0,R7,""))</f>
        <v/>
      </c>
      <c r="BN5" s="45" t="str">
        <f>IF(Y37+Z37+AA37&gt;0,"",IF(AB37&gt;0,R7,""))</f>
        <v/>
      </c>
      <c r="BO5" s="44">
        <f>AC35</f>
        <v>0</v>
      </c>
      <c r="BP5" s="44">
        <f t="shared" ref="BP5:BQ5" si="1">AD35</f>
        <v>0.01</v>
      </c>
      <c r="BQ5" s="44">
        <f t="shared" si="1"/>
        <v>0.02</v>
      </c>
      <c r="BR5" s="44">
        <f>AF35</f>
        <v>0.02</v>
      </c>
      <c r="BS5" s="44">
        <f>AG35</f>
        <v>0</v>
      </c>
      <c r="BT5" s="44">
        <f>AH35</f>
        <v>0</v>
      </c>
      <c r="BU5" s="44">
        <f>AI35</f>
        <v>0</v>
      </c>
      <c r="BV5" s="44">
        <f>AJ35</f>
        <v>0.08</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87</v>
      </c>
      <c r="O7" s="866"/>
      <c r="P7" s="862" t="s">
        <v>388</v>
      </c>
      <c r="Q7" s="864"/>
      <c r="R7" s="867">
        <v>10.5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58</v>
      </c>
      <c r="O11" s="888"/>
      <c r="P11" s="886" t="s">
        <v>52</v>
      </c>
      <c r="Q11" s="888"/>
      <c r="R11" s="592" t="s">
        <v>47</v>
      </c>
      <c r="S11" s="592"/>
      <c r="T11" s="592"/>
      <c r="U11" s="886" t="s">
        <v>53</v>
      </c>
      <c r="V11" s="888"/>
      <c r="W11" s="886"/>
      <c r="X11" s="888"/>
      <c r="Y11" s="54"/>
      <c r="Z11" s="55"/>
      <c r="AA11" s="55"/>
      <c r="AB11" s="55"/>
      <c r="AC11" s="56"/>
      <c r="AD11" s="56"/>
      <c r="AE11" s="56">
        <v>0.02</v>
      </c>
      <c r="AF11" s="56"/>
      <c r="AG11" s="56"/>
      <c r="AH11" s="56"/>
      <c r="AI11" s="56"/>
      <c r="AJ11" s="56"/>
      <c r="AK11" s="886"/>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v>2</v>
      </c>
      <c r="L12" s="886" t="s">
        <v>55</v>
      </c>
      <c r="M12" s="888"/>
      <c r="N12" s="886" t="s">
        <v>72</v>
      </c>
      <c r="O12" s="888"/>
      <c r="P12" s="886" t="s">
        <v>52</v>
      </c>
      <c r="Q12" s="888"/>
      <c r="R12" s="592" t="s">
        <v>47</v>
      </c>
      <c r="S12" s="592"/>
      <c r="T12" s="592"/>
      <c r="U12" s="886" t="s">
        <v>53</v>
      </c>
      <c r="V12" s="888"/>
      <c r="W12" s="886"/>
      <c r="X12" s="888"/>
      <c r="Y12" s="54"/>
      <c r="Z12" s="55"/>
      <c r="AA12" s="55"/>
      <c r="AB12" s="55"/>
      <c r="AC12" s="56"/>
      <c r="AD12" s="56">
        <v>0.01</v>
      </c>
      <c r="AE12" s="56"/>
      <c r="AF12" s="56"/>
      <c r="AG12" s="56"/>
      <c r="AH12" s="56"/>
      <c r="AI12" s="56"/>
      <c r="AJ12" s="56"/>
      <c r="AK12" s="886"/>
      <c r="AL12" s="887"/>
      <c r="AM12" s="887"/>
      <c r="AN12" s="887"/>
      <c r="AO12" s="888"/>
      <c r="AP12" s="15"/>
      <c r="AQ12" s="57">
        <f>IF(P12="材質劣化",2,IF(P12="漏水",3,1))</f>
        <v>2</v>
      </c>
    </row>
    <row r="13" spans="2:86" ht="12" customHeight="1" x14ac:dyDescent="0.15">
      <c r="B13" s="850"/>
      <c r="C13" s="855"/>
      <c r="D13" s="853"/>
      <c r="E13" s="853"/>
      <c r="F13" s="853"/>
      <c r="G13" s="853"/>
      <c r="H13" s="853"/>
      <c r="I13" s="853"/>
      <c r="J13" s="854"/>
      <c r="K13" s="53">
        <v>3</v>
      </c>
      <c r="L13" s="886" t="s">
        <v>55</v>
      </c>
      <c r="M13" s="888"/>
      <c r="N13" s="886" t="s">
        <v>57</v>
      </c>
      <c r="O13" s="888"/>
      <c r="P13" s="886" t="s">
        <v>52</v>
      </c>
      <c r="Q13" s="888"/>
      <c r="R13" s="339" t="s">
        <v>50</v>
      </c>
      <c r="S13" s="606"/>
      <c r="T13" s="319"/>
      <c r="U13" s="886" t="s">
        <v>53</v>
      </c>
      <c r="V13" s="888"/>
      <c r="W13" s="886"/>
      <c r="X13" s="888"/>
      <c r="Y13" s="54"/>
      <c r="Z13" s="55"/>
      <c r="AA13" s="55"/>
      <c r="AB13" s="55"/>
      <c r="AC13" s="56"/>
      <c r="AD13" s="56"/>
      <c r="AE13" s="56"/>
      <c r="AF13" s="56"/>
      <c r="AG13" s="56"/>
      <c r="AH13" s="56"/>
      <c r="AI13" s="56"/>
      <c r="AJ13" s="56"/>
      <c r="AK13" s="886" t="s">
        <v>88</v>
      </c>
      <c r="AL13" s="887"/>
      <c r="AM13" s="887"/>
      <c r="AN13" s="887"/>
      <c r="AO13" s="888"/>
      <c r="AP13" s="15"/>
      <c r="AQ13" s="57">
        <f t="shared" ref="AQ13:AQ34" si="2">IF(P13="材質劣化",2,IF(P13="漏水",3,1))</f>
        <v>2</v>
      </c>
    </row>
    <row r="14" spans="2:86" ht="12" customHeight="1" x14ac:dyDescent="0.15">
      <c r="B14" s="850"/>
      <c r="C14" s="855"/>
      <c r="D14" s="853"/>
      <c r="E14" s="853"/>
      <c r="F14" s="853"/>
      <c r="G14" s="853"/>
      <c r="H14" s="853"/>
      <c r="I14" s="853"/>
      <c r="J14" s="854"/>
      <c r="K14" s="53">
        <v>4</v>
      </c>
      <c r="L14" s="886" t="s">
        <v>55</v>
      </c>
      <c r="M14" s="888"/>
      <c r="N14" s="886" t="s">
        <v>59</v>
      </c>
      <c r="O14" s="888"/>
      <c r="P14" s="886" t="s">
        <v>52</v>
      </c>
      <c r="Q14" s="888"/>
      <c r="R14" s="339" t="s">
        <v>47</v>
      </c>
      <c r="S14" s="606"/>
      <c r="T14" s="319"/>
      <c r="U14" s="886" t="s">
        <v>54</v>
      </c>
      <c r="V14" s="888"/>
      <c r="W14" s="886"/>
      <c r="X14" s="888"/>
      <c r="Y14" s="54"/>
      <c r="Z14" s="55"/>
      <c r="AA14" s="55"/>
      <c r="AB14" s="55"/>
      <c r="AC14" s="56"/>
      <c r="AD14" s="56"/>
      <c r="AE14" s="56"/>
      <c r="AF14" s="56">
        <v>0.02</v>
      </c>
      <c r="AG14" s="56"/>
      <c r="AH14" s="56"/>
      <c r="AI14" s="56"/>
      <c r="AJ14" s="56"/>
      <c r="AK14" s="886"/>
      <c r="AL14" s="887"/>
      <c r="AM14" s="887"/>
      <c r="AN14" s="887"/>
      <c r="AO14" s="888"/>
      <c r="AP14" s="15"/>
      <c r="AQ14" s="57">
        <f t="shared" si="2"/>
        <v>2</v>
      </c>
    </row>
    <row r="15" spans="2:86" ht="12" customHeight="1" x14ac:dyDescent="0.15">
      <c r="B15" s="850"/>
      <c r="C15" s="855"/>
      <c r="D15" s="853"/>
      <c r="E15" s="853"/>
      <c r="F15" s="853"/>
      <c r="G15" s="853"/>
      <c r="H15" s="853"/>
      <c r="I15" s="853"/>
      <c r="J15" s="854"/>
      <c r="K15" s="53">
        <v>5</v>
      </c>
      <c r="L15" s="886" t="s">
        <v>93</v>
      </c>
      <c r="M15" s="888"/>
      <c r="N15" s="886" t="s">
        <v>94</v>
      </c>
      <c r="O15" s="888"/>
      <c r="P15" s="886" t="s">
        <v>775</v>
      </c>
      <c r="Q15" s="888"/>
      <c r="R15" s="339" t="s">
        <v>777</v>
      </c>
      <c r="S15" s="606"/>
      <c r="T15" s="319"/>
      <c r="U15" s="886" t="s">
        <v>54</v>
      </c>
      <c r="V15" s="888"/>
      <c r="W15" s="886"/>
      <c r="X15" s="888"/>
      <c r="Y15" s="257"/>
      <c r="Z15" s="258"/>
      <c r="AA15" s="258"/>
      <c r="AB15" s="258"/>
      <c r="AC15" s="56"/>
      <c r="AD15" s="56"/>
      <c r="AE15" s="56"/>
      <c r="AF15" s="56"/>
      <c r="AG15" s="56"/>
      <c r="AH15" s="56"/>
      <c r="AI15" s="56"/>
      <c r="AJ15" s="56"/>
      <c r="AK15" s="886" t="s">
        <v>70</v>
      </c>
      <c r="AL15" s="887"/>
      <c r="AM15" s="887"/>
      <c r="AN15" s="887"/>
      <c r="AO15" s="888"/>
      <c r="AP15" s="15"/>
      <c r="AQ15" s="57">
        <f t="shared" si="2"/>
        <v>1</v>
      </c>
    </row>
    <row r="16" spans="2:86" ht="12" customHeight="1" x14ac:dyDescent="0.15">
      <c r="B16" s="850"/>
      <c r="C16" s="855"/>
      <c r="D16" s="853"/>
      <c r="E16" s="853"/>
      <c r="F16" s="853"/>
      <c r="G16" s="853"/>
      <c r="H16" s="853"/>
      <c r="I16" s="853"/>
      <c r="J16" s="854"/>
      <c r="K16" s="53">
        <v>6</v>
      </c>
      <c r="L16" s="886" t="s">
        <v>93</v>
      </c>
      <c r="M16" s="888"/>
      <c r="N16" s="886" t="s">
        <v>94</v>
      </c>
      <c r="O16" s="888"/>
      <c r="P16" s="886" t="s">
        <v>775</v>
      </c>
      <c r="Q16" s="888"/>
      <c r="R16" s="339" t="s">
        <v>777</v>
      </c>
      <c r="S16" s="606"/>
      <c r="T16" s="319"/>
      <c r="U16" s="886" t="s">
        <v>54</v>
      </c>
      <c r="V16" s="888"/>
      <c r="W16" s="886"/>
      <c r="X16" s="888"/>
      <c r="Y16" s="257"/>
      <c r="Z16" s="258"/>
      <c r="AA16" s="258"/>
      <c r="AB16" s="258"/>
      <c r="AC16" s="56"/>
      <c r="AD16" s="56"/>
      <c r="AE16" s="56"/>
      <c r="AF16" s="56"/>
      <c r="AG16" s="56"/>
      <c r="AH16" s="56"/>
      <c r="AI16" s="56"/>
      <c r="AJ16" s="56"/>
      <c r="AK16" s="886" t="s">
        <v>71</v>
      </c>
      <c r="AL16" s="887"/>
      <c r="AM16" s="887"/>
      <c r="AN16" s="887"/>
      <c r="AO16" s="888"/>
      <c r="AP16" s="15"/>
      <c r="AQ16" s="57">
        <f t="shared" si="2"/>
        <v>1</v>
      </c>
    </row>
    <row r="17" spans="2:46" ht="12" customHeight="1" x14ac:dyDescent="0.15">
      <c r="B17" s="850"/>
      <c r="C17" s="855"/>
      <c r="D17" s="853"/>
      <c r="E17" s="853"/>
      <c r="F17" s="853"/>
      <c r="G17" s="853"/>
      <c r="H17" s="853"/>
      <c r="I17" s="853"/>
      <c r="J17" s="854"/>
      <c r="K17" s="53">
        <v>7</v>
      </c>
      <c r="L17" s="886" t="s">
        <v>93</v>
      </c>
      <c r="M17" s="888"/>
      <c r="N17" s="886" t="s">
        <v>94</v>
      </c>
      <c r="O17" s="888"/>
      <c r="P17" s="886" t="s">
        <v>775</v>
      </c>
      <c r="Q17" s="888"/>
      <c r="R17" s="339" t="s">
        <v>777</v>
      </c>
      <c r="S17" s="606"/>
      <c r="T17" s="319"/>
      <c r="U17" s="886" t="s">
        <v>54</v>
      </c>
      <c r="V17" s="888"/>
      <c r="W17" s="886"/>
      <c r="X17" s="888"/>
      <c r="Y17" s="257"/>
      <c r="Z17" s="258"/>
      <c r="AA17" s="258"/>
      <c r="AB17" s="258"/>
      <c r="AC17" s="56"/>
      <c r="AD17" s="56"/>
      <c r="AE17" s="56"/>
      <c r="AF17" s="56"/>
      <c r="AG17" s="56"/>
      <c r="AH17" s="56"/>
      <c r="AI17" s="56"/>
      <c r="AJ17" s="56"/>
      <c r="AK17" s="886" t="s">
        <v>70</v>
      </c>
      <c r="AL17" s="887"/>
      <c r="AM17" s="887"/>
      <c r="AN17" s="887"/>
      <c r="AO17" s="888"/>
      <c r="AP17" s="15"/>
      <c r="AQ17" s="57">
        <f t="shared" si="2"/>
        <v>1</v>
      </c>
    </row>
    <row r="18" spans="2:46" ht="12" customHeight="1" x14ac:dyDescent="0.15">
      <c r="B18" s="850"/>
      <c r="C18" s="855"/>
      <c r="D18" s="853"/>
      <c r="E18" s="853"/>
      <c r="F18" s="853"/>
      <c r="G18" s="853"/>
      <c r="H18" s="853"/>
      <c r="I18" s="853"/>
      <c r="J18" s="854"/>
      <c r="K18" s="53">
        <v>8</v>
      </c>
      <c r="L18" s="886" t="s">
        <v>93</v>
      </c>
      <c r="M18" s="888"/>
      <c r="N18" s="886" t="s">
        <v>94</v>
      </c>
      <c r="O18" s="888"/>
      <c r="P18" s="886" t="s">
        <v>775</v>
      </c>
      <c r="Q18" s="888"/>
      <c r="R18" s="339" t="s">
        <v>777</v>
      </c>
      <c r="S18" s="606"/>
      <c r="T18" s="319"/>
      <c r="U18" s="886" t="s">
        <v>54</v>
      </c>
      <c r="V18" s="888"/>
      <c r="W18" s="886"/>
      <c r="X18" s="888"/>
      <c r="Y18" s="257"/>
      <c r="Z18" s="258"/>
      <c r="AA18" s="258"/>
      <c r="AB18" s="258"/>
      <c r="AC18" s="56"/>
      <c r="AD18" s="56"/>
      <c r="AE18" s="56"/>
      <c r="AF18" s="56"/>
      <c r="AG18" s="56"/>
      <c r="AH18" s="56"/>
      <c r="AI18" s="56"/>
      <c r="AJ18" s="56"/>
      <c r="AK18" s="886" t="s">
        <v>70</v>
      </c>
      <c r="AL18" s="887"/>
      <c r="AM18" s="887"/>
      <c r="AN18" s="887"/>
      <c r="AO18" s="888"/>
      <c r="AP18" s="15"/>
      <c r="AQ18" s="57">
        <f t="shared" si="2"/>
        <v>1</v>
      </c>
    </row>
    <row r="19" spans="2:46" ht="12" customHeight="1" x14ac:dyDescent="0.15">
      <c r="B19" s="850"/>
      <c r="C19" s="855"/>
      <c r="D19" s="853"/>
      <c r="E19" s="853"/>
      <c r="F19" s="853"/>
      <c r="G19" s="853"/>
      <c r="H19" s="853"/>
      <c r="I19" s="853"/>
      <c r="J19" s="854"/>
      <c r="K19" s="53">
        <v>9</v>
      </c>
      <c r="L19" s="886" t="s">
        <v>93</v>
      </c>
      <c r="M19" s="888"/>
      <c r="N19" s="886" t="s">
        <v>94</v>
      </c>
      <c r="O19" s="888"/>
      <c r="P19" s="886" t="s">
        <v>775</v>
      </c>
      <c r="Q19" s="888"/>
      <c r="R19" s="339" t="s">
        <v>777</v>
      </c>
      <c r="S19" s="606"/>
      <c r="T19" s="319"/>
      <c r="U19" s="886" t="s">
        <v>54</v>
      </c>
      <c r="V19" s="888"/>
      <c r="W19" s="886"/>
      <c r="X19" s="888"/>
      <c r="Y19" s="257"/>
      <c r="Z19" s="258"/>
      <c r="AA19" s="258"/>
      <c r="AB19" s="258"/>
      <c r="AC19" s="56"/>
      <c r="AD19" s="56"/>
      <c r="AE19" s="56"/>
      <c r="AF19" s="56"/>
      <c r="AG19" s="56"/>
      <c r="AH19" s="56"/>
      <c r="AI19" s="56"/>
      <c r="AJ19" s="56"/>
      <c r="AK19" s="886" t="s">
        <v>70</v>
      </c>
      <c r="AL19" s="887"/>
      <c r="AM19" s="887"/>
      <c r="AN19" s="887"/>
      <c r="AO19" s="888"/>
      <c r="AP19" s="15"/>
      <c r="AQ19" s="57">
        <f t="shared" si="2"/>
        <v>1</v>
      </c>
    </row>
    <row r="20" spans="2:46" ht="12" customHeight="1" x14ac:dyDescent="0.15">
      <c r="B20" s="850"/>
      <c r="C20" s="855"/>
      <c r="D20" s="853"/>
      <c r="E20" s="853"/>
      <c r="F20" s="853"/>
      <c r="G20" s="853"/>
      <c r="H20" s="853"/>
      <c r="I20" s="853"/>
      <c r="J20" s="854"/>
      <c r="K20" s="53">
        <v>10</v>
      </c>
      <c r="L20" s="886" t="s">
        <v>55</v>
      </c>
      <c r="M20" s="888"/>
      <c r="N20" s="886" t="s">
        <v>85</v>
      </c>
      <c r="O20" s="888"/>
      <c r="P20" s="886" t="s">
        <v>49</v>
      </c>
      <c r="Q20" s="888"/>
      <c r="R20" s="339" t="s">
        <v>49</v>
      </c>
      <c r="S20" s="606"/>
      <c r="T20" s="319"/>
      <c r="U20" s="886" t="s">
        <v>65</v>
      </c>
      <c r="V20" s="888"/>
      <c r="W20" s="886"/>
      <c r="X20" s="888"/>
      <c r="Y20" s="54"/>
      <c r="Z20" s="55"/>
      <c r="AA20" s="55"/>
      <c r="AB20" s="55"/>
      <c r="AC20" s="56"/>
      <c r="AD20" s="56"/>
      <c r="AE20" s="56"/>
      <c r="AF20" s="56"/>
      <c r="AG20" s="56"/>
      <c r="AH20" s="56"/>
      <c r="AI20" s="56"/>
      <c r="AJ20" s="56">
        <v>0.08</v>
      </c>
      <c r="AK20" s="886"/>
      <c r="AL20" s="887"/>
      <c r="AM20" s="887"/>
      <c r="AN20" s="887"/>
      <c r="AO20" s="888"/>
      <c r="AP20" s="15"/>
      <c r="AQ20" s="57">
        <f t="shared" si="2"/>
        <v>3</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0.01</v>
      </c>
      <c r="AE35" s="59">
        <f>SUM(AE11:AE34)</f>
        <v>0.02</v>
      </c>
      <c r="AF35" s="59">
        <f t="shared" si="3"/>
        <v>0.02</v>
      </c>
      <c r="AG35" s="59">
        <f t="shared" si="3"/>
        <v>0</v>
      </c>
      <c r="AH35" s="59">
        <f t="shared" si="3"/>
        <v>0</v>
      </c>
      <c r="AI35" s="59">
        <f t="shared" si="3"/>
        <v>0</v>
      </c>
      <c r="AJ35" s="60">
        <f t="shared" si="3"/>
        <v>0.08</v>
      </c>
      <c r="AK35" s="876" t="s">
        <v>406</v>
      </c>
      <c r="AL35" s="876"/>
      <c r="AM35" s="893" t="s">
        <v>178</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1</v>
      </c>
      <c r="AE37" s="894">
        <f t="shared" si="4"/>
        <v>1</v>
      </c>
      <c r="AF37" s="894">
        <f t="shared" si="4"/>
        <v>1</v>
      </c>
      <c r="AG37" s="894">
        <f t="shared" si="4"/>
        <v>0</v>
      </c>
      <c r="AH37" s="894">
        <f t="shared" si="4"/>
        <v>0</v>
      </c>
      <c r="AI37" s="894">
        <f t="shared" si="4"/>
        <v>0</v>
      </c>
      <c r="AJ37" s="894">
        <f>COUNTA(AJ11:AJ34)</f>
        <v>1</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87371A0A-4FA1-4DFF-B2D4-FF8BED74B234}">
      <formula1>INDIRECT(L11)</formula1>
    </dataValidation>
    <dataValidation type="list" allowBlank="1" showInputMessage="1" showErrorMessage="1" sqref="Y11:AB34" xr:uid="{6831DDF6-1905-42B8-AF38-9940AB96B41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248D8-81D0-4C7F-9E60-54F41F1A0E9A}">
  <sheetPr codeName="Sheet123"/>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S041</v>
      </c>
      <c r="AW5" s="43">
        <f>R7</f>
        <v>8.5</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118</v>
      </c>
      <c r="O7" s="866"/>
      <c r="P7" s="862" t="s">
        <v>388</v>
      </c>
      <c r="Q7" s="864"/>
      <c r="R7" s="867">
        <v>8.5</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93</v>
      </c>
      <c r="M11" s="888"/>
      <c r="N11" s="886" t="s">
        <v>94</v>
      </c>
      <c r="O11" s="888"/>
      <c r="P11" s="886" t="s">
        <v>775</v>
      </c>
      <c r="Q11" s="888"/>
      <c r="R11" s="592" t="s">
        <v>777</v>
      </c>
      <c r="S11" s="592"/>
      <c r="T11" s="592"/>
      <c r="U11" s="886" t="s">
        <v>54</v>
      </c>
      <c r="V11" s="888"/>
      <c r="W11" s="886"/>
      <c r="X11" s="888"/>
      <c r="Y11" s="257"/>
      <c r="Z11" s="258"/>
      <c r="AA11" s="258"/>
      <c r="AB11" s="258"/>
      <c r="AC11" s="56"/>
      <c r="AD11" s="56"/>
      <c r="AE11" s="56"/>
      <c r="AF11" s="56"/>
      <c r="AG11" s="56"/>
      <c r="AH11" s="56"/>
      <c r="AI11" s="56"/>
      <c r="AJ11" s="56"/>
      <c r="AK11" s="886" t="s">
        <v>206</v>
      </c>
      <c r="AL11" s="887"/>
      <c r="AM11" s="887"/>
      <c r="AN11" s="887"/>
      <c r="AO11" s="888"/>
      <c r="AP11" s="15"/>
      <c r="AQ11" s="57">
        <f>IF(P11="材質劣化",2,IF(P11="漏水",3,1))</f>
        <v>1</v>
      </c>
    </row>
    <row r="12" spans="2:86" ht="12" customHeight="1" x14ac:dyDescent="0.15">
      <c r="B12" s="850"/>
      <c r="C12" s="855"/>
      <c r="D12" s="853"/>
      <c r="E12" s="853"/>
      <c r="F12" s="853"/>
      <c r="G12" s="853"/>
      <c r="H12" s="853"/>
      <c r="I12" s="853"/>
      <c r="J12" s="854"/>
      <c r="K12" s="53"/>
      <c r="L12" s="886"/>
      <c r="M12" s="888"/>
      <c r="N12" s="886"/>
      <c r="O12" s="888"/>
      <c r="P12" s="886"/>
      <c r="Q12" s="888"/>
      <c r="R12" s="592"/>
      <c r="S12" s="592"/>
      <c r="T12" s="592"/>
      <c r="U12" s="886"/>
      <c r="V12" s="888"/>
      <c r="W12" s="886"/>
      <c r="X12" s="888"/>
      <c r="Y12" s="54"/>
      <c r="Z12" s="55"/>
      <c r="AA12" s="55"/>
      <c r="AB12" s="55"/>
      <c r="AC12" s="56"/>
      <c r="AD12" s="56"/>
      <c r="AE12" s="56"/>
      <c r="AF12" s="56"/>
      <c r="AG12" s="56"/>
      <c r="AH12" s="56"/>
      <c r="AI12" s="56"/>
      <c r="AJ12" s="56"/>
      <c r="AK12" s="886"/>
      <c r="AL12" s="887"/>
      <c r="AM12" s="887"/>
      <c r="AN12" s="887"/>
      <c r="AO12" s="888"/>
      <c r="AP12" s="15"/>
      <c r="AQ12" s="57">
        <f>IF(P12="材質劣化",2,IF(P12="漏水",3,1))</f>
        <v>1</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D59630B6-6E72-40F6-BE38-8364D0996BD3}">
      <formula1>INDIRECT(L11)</formula1>
    </dataValidation>
    <dataValidation type="list" allowBlank="1" showInputMessage="1" showErrorMessage="1" sqref="Y11:AB34" xr:uid="{B180562E-6E17-491A-86E2-381A22394DF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08003-8B81-403F-967F-4F29FB78E5A2}">
  <sheetPr codeName="Sheet124"/>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S042</v>
      </c>
      <c r="AW5" s="43">
        <f>R7</f>
        <v>6</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119</v>
      </c>
      <c r="O7" s="866"/>
      <c r="P7" s="862" t="s">
        <v>388</v>
      </c>
      <c r="Q7" s="864"/>
      <c r="R7" s="867">
        <v>6</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55</v>
      </c>
      <c r="M11" s="888"/>
      <c r="N11" s="886" t="s">
        <v>61</v>
      </c>
      <c r="O11" s="888"/>
      <c r="P11" s="886" t="s">
        <v>52</v>
      </c>
      <c r="Q11" s="888"/>
      <c r="R11" s="592" t="s">
        <v>50</v>
      </c>
      <c r="S11" s="592"/>
      <c r="T11" s="592"/>
      <c r="U11" s="886" t="s">
        <v>53</v>
      </c>
      <c r="V11" s="888"/>
      <c r="W11" s="886"/>
      <c r="X11" s="888"/>
      <c r="Y11" s="54"/>
      <c r="Z11" s="55"/>
      <c r="AA11" s="55"/>
      <c r="AB11" s="55"/>
      <c r="AC11" s="56"/>
      <c r="AD11" s="56"/>
      <c r="AE11" s="56"/>
      <c r="AF11" s="56"/>
      <c r="AG11" s="56"/>
      <c r="AH11" s="56"/>
      <c r="AI11" s="56"/>
      <c r="AJ11" s="56"/>
      <c r="AK11" s="886" t="s">
        <v>88</v>
      </c>
      <c r="AL11" s="887"/>
      <c r="AM11" s="887"/>
      <c r="AN11" s="887"/>
      <c r="AO11" s="888"/>
      <c r="AP11" s="15"/>
      <c r="AQ11" s="57">
        <f>IF(P11="材質劣化",2,IF(P11="漏水",3,1))</f>
        <v>2</v>
      </c>
    </row>
    <row r="12" spans="2:86" ht="12" customHeight="1" x14ac:dyDescent="0.15">
      <c r="B12" s="850"/>
      <c r="C12" s="855"/>
      <c r="D12" s="853"/>
      <c r="E12" s="853"/>
      <c r="F12" s="853"/>
      <c r="G12" s="853"/>
      <c r="H12" s="853"/>
      <c r="I12" s="853"/>
      <c r="J12" s="854"/>
      <c r="K12" s="53"/>
      <c r="L12" s="886"/>
      <c r="M12" s="888"/>
      <c r="N12" s="886"/>
      <c r="O12" s="888"/>
      <c r="P12" s="886"/>
      <c r="Q12" s="888"/>
      <c r="R12" s="592"/>
      <c r="S12" s="592"/>
      <c r="T12" s="592"/>
      <c r="U12" s="886"/>
      <c r="V12" s="888"/>
      <c r="W12" s="886"/>
      <c r="X12" s="888"/>
      <c r="Y12" s="54"/>
      <c r="Z12" s="55"/>
      <c r="AA12" s="55"/>
      <c r="AB12" s="55"/>
      <c r="AC12" s="56"/>
      <c r="AD12" s="56"/>
      <c r="AE12" s="56"/>
      <c r="AF12" s="56"/>
      <c r="AG12" s="56"/>
      <c r="AH12" s="56"/>
      <c r="AI12" s="56"/>
      <c r="AJ12" s="56"/>
      <c r="AK12" s="886"/>
      <c r="AL12" s="887"/>
      <c r="AM12" s="887"/>
      <c r="AN12" s="887"/>
      <c r="AO12" s="888"/>
      <c r="AP12" s="15"/>
      <c r="AQ12" s="57">
        <f>IF(P12="材質劣化",2,IF(P12="漏水",3,1))</f>
        <v>1</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0</v>
      </c>
      <c r="AK35" s="876" t="s">
        <v>406</v>
      </c>
      <c r="AL35" s="876"/>
      <c r="AM35" s="893" t="s">
        <v>90</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0</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8C1062D9-1E8E-418C-A9AC-AB4FB14A1F2D}">
      <formula1>INDIRECT(L11)</formula1>
    </dataValidation>
    <dataValidation type="list" allowBlank="1" showInputMessage="1" showErrorMessage="1" sqref="Y11:AB34" xr:uid="{C8027773-DED6-4337-83DC-BCB063E3A71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8A539-FB42-48AF-875A-128DF5252AFE}">
  <sheetPr codeName="Sheet12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31" t="s">
        <v>364</v>
      </c>
      <c r="AV1" s="832" t="s">
        <v>365</v>
      </c>
      <c r="AW1" s="832"/>
      <c r="AX1" s="832"/>
      <c r="AY1" s="826" t="s">
        <v>366</v>
      </c>
      <c r="AZ1" s="826"/>
      <c r="BA1" s="826"/>
      <c r="BB1" s="826"/>
      <c r="BC1" s="826"/>
      <c r="BD1" s="826"/>
      <c r="BE1" s="826"/>
      <c r="BF1" s="826"/>
      <c r="BG1" s="826"/>
      <c r="BH1" s="826"/>
      <c r="BI1" s="826"/>
      <c r="BJ1" s="826"/>
      <c r="BK1" s="826" t="s">
        <v>367</v>
      </c>
      <c r="BL1" s="826"/>
      <c r="BM1" s="826"/>
      <c r="BN1" s="826"/>
      <c r="BO1" s="826"/>
      <c r="BP1" s="826"/>
      <c r="BQ1" s="826"/>
      <c r="BR1" s="826"/>
      <c r="BS1" s="826"/>
      <c r="BT1" s="826"/>
      <c r="BU1" s="826"/>
      <c r="BV1" s="826"/>
      <c r="BW1" s="828"/>
      <c r="BX1" s="828"/>
      <c r="BY1" s="828"/>
      <c r="BZ1" s="828"/>
      <c r="CA1" s="828"/>
      <c r="CB1" s="828"/>
      <c r="CC1" s="828"/>
      <c r="CD1" s="828"/>
      <c r="CE1" s="828"/>
      <c r="CF1" s="828"/>
      <c r="CG1" s="828"/>
      <c r="CH1" s="828"/>
    </row>
    <row r="2" spans="2:86" ht="8.25" customHeight="1" x14ac:dyDescent="0.15">
      <c r="AU2" s="831"/>
      <c r="AV2" s="832" t="s">
        <v>368</v>
      </c>
      <c r="AW2" s="833" t="s">
        <v>369</v>
      </c>
      <c r="AX2" s="833" t="s">
        <v>370</v>
      </c>
      <c r="AY2" s="826" t="s">
        <v>371</v>
      </c>
      <c r="AZ2" s="826"/>
      <c r="BA2" s="826"/>
      <c r="BB2" s="826"/>
      <c r="BC2" s="826"/>
      <c r="BD2" s="826"/>
      <c r="BE2" s="826"/>
      <c r="BF2" s="826"/>
      <c r="BG2" s="826"/>
      <c r="BH2" s="826"/>
      <c r="BI2" s="826"/>
      <c r="BJ2" s="826"/>
      <c r="BK2" s="826" t="s">
        <v>372</v>
      </c>
      <c r="BL2" s="826"/>
      <c r="BM2" s="826"/>
      <c r="BN2" s="826"/>
      <c r="BO2" s="826" t="s">
        <v>373</v>
      </c>
      <c r="BP2" s="826"/>
      <c r="BQ2" s="826"/>
      <c r="BR2" s="826"/>
      <c r="BS2" s="826"/>
      <c r="BT2" s="826"/>
      <c r="BU2" s="826"/>
      <c r="BV2" s="826"/>
      <c r="BW2" s="827"/>
      <c r="BX2" s="827"/>
      <c r="BY2" s="827"/>
      <c r="BZ2" s="827"/>
      <c r="CA2" s="828"/>
      <c r="CB2" s="828"/>
      <c r="CC2" s="828"/>
      <c r="CD2" s="828"/>
      <c r="CE2" s="828"/>
      <c r="CF2" s="828"/>
      <c r="CG2" s="828"/>
      <c r="CH2" s="828"/>
    </row>
    <row r="3" spans="2:86" ht="24.95" customHeight="1" x14ac:dyDescent="0.15">
      <c r="B3" s="560" t="s">
        <v>374</v>
      </c>
      <c r="C3" s="829"/>
      <c r="D3" s="829"/>
      <c r="E3" s="830"/>
      <c r="F3" s="830"/>
      <c r="G3" s="830"/>
      <c r="H3" s="830"/>
      <c r="I3" s="830"/>
      <c r="J3" s="830"/>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c r="AM3" s="829"/>
      <c r="AN3" s="829"/>
      <c r="AO3" s="829"/>
      <c r="AU3" s="831"/>
      <c r="AV3" s="832"/>
      <c r="AW3" s="833"/>
      <c r="AX3" s="833"/>
      <c r="AY3" s="826" t="s">
        <v>375</v>
      </c>
      <c r="AZ3" s="826"/>
      <c r="BA3" s="826"/>
      <c r="BB3" s="826"/>
      <c r="BC3" s="826" t="s">
        <v>376</v>
      </c>
      <c r="BD3" s="826"/>
      <c r="BE3" s="826"/>
      <c r="BF3" s="826"/>
      <c r="BG3" s="826" t="s">
        <v>377</v>
      </c>
      <c r="BH3" s="826"/>
      <c r="BI3" s="826"/>
      <c r="BJ3" s="826"/>
      <c r="BK3" s="826" t="s">
        <v>378</v>
      </c>
      <c r="BL3" s="826"/>
      <c r="BM3" s="826"/>
      <c r="BN3" s="826"/>
      <c r="BO3" s="826" t="s">
        <v>376</v>
      </c>
      <c r="BP3" s="826"/>
      <c r="BQ3" s="826"/>
      <c r="BR3" s="826"/>
      <c r="BS3" s="826" t="s">
        <v>377</v>
      </c>
      <c r="BT3" s="826"/>
      <c r="BU3" s="826"/>
      <c r="BV3" s="826"/>
      <c r="BW3" s="828"/>
      <c r="BX3" s="828"/>
      <c r="BY3" s="828"/>
      <c r="BZ3" s="828"/>
      <c r="CA3" s="828"/>
      <c r="CB3" s="828"/>
      <c r="CC3" s="828"/>
      <c r="CD3" s="828"/>
      <c r="CE3" s="828"/>
      <c r="CF3" s="828"/>
      <c r="CG3" s="828"/>
      <c r="CH3" s="828"/>
    </row>
    <row r="4" spans="2:86" ht="18" customHeight="1" x14ac:dyDescent="0.15">
      <c r="B4" s="376" t="s">
        <v>347</v>
      </c>
      <c r="C4" s="376"/>
      <c r="D4" s="376"/>
      <c r="E4" s="845" t="s">
        <v>127</v>
      </c>
      <c r="F4" s="846"/>
      <c r="G4" s="846"/>
      <c r="H4" s="846"/>
      <c r="I4" s="846"/>
      <c r="J4" s="847"/>
      <c r="K4" s="474" t="s">
        <v>348</v>
      </c>
      <c r="L4" s="474"/>
      <c r="M4" s="474"/>
      <c r="N4" s="843" t="s">
        <v>129</v>
      </c>
      <c r="O4" s="843"/>
      <c r="P4" s="843"/>
      <c r="Q4" s="843"/>
      <c r="R4" s="843"/>
      <c r="S4" s="843"/>
      <c r="T4" s="476" t="s">
        <v>379</v>
      </c>
      <c r="U4" s="477"/>
      <c r="V4" s="477"/>
      <c r="W4" s="477"/>
      <c r="X4" s="478"/>
      <c r="Y4" s="848" t="s">
        <v>66</v>
      </c>
      <c r="Z4" s="848"/>
      <c r="AA4" s="848"/>
      <c r="AB4" s="848"/>
      <c r="AC4" s="848"/>
      <c r="AD4" s="848"/>
      <c r="AE4" s="848"/>
      <c r="AF4" s="848"/>
      <c r="AG4" s="476" t="s">
        <v>10</v>
      </c>
      <c r="AH4" s="477"/>
      <c r="AI4" s="477"/>
      <c r="AJ4" s="478"/>
      <c r="AK4" s="834">
        <v>45637</v>
      </c>
      <c r="AL4" s="835"/>
      <c r="AM4" s="835"/>
      <c r="AN4" s="835"/>
      <c r="AO4" s="836"/>
      <c r="AU4" s="831"/>
      <c r="AV4" s="832"/>
      <c r="AW4" s="833"/>
      <c r="AX4" s="833"/>
      <c r="AY4" s="38" t="s">
        <v>380</v>
      </c>
      <c r="AZ4" s="38" t="s">
        <v>381</v>
      </c>
      <c r="BA4" s="38" t="s">
        <v>382</v>
      </c>
      <c r="BB4" s="38" t="s">
        <v>383</v>
      </c>
      <c r="BC4" s="38" t="s">
        <v>380</v>
      </c>
      <c r="BD4" s="38" t="s">
        <v>381</v>
      </c>
      <c r="BE4" s="38" t="s">
        <v>382</v>
      </c>
      <c r="BF4" s="38" t="s">
        <v>383</v>
      </c>
      <c r="BG4" s="38" t="s">
        <v>380</v>
      </c>
      <c r="BH4" s="38" t="s">
        <v>381</v>
      </c>
      <c r="BI4" s="38" t="s">
        <v>382</v>
      </c>
      <c r="BJ4" s="38" t="s">
        <v>383</v>
      </c>
      <c r="BK4" s="38" t="s">
        <v>380</v>
      </c>
      <c r="BL4" s="38" t="s">
        <v>381</v>
      </c>
      <c r="BM4" s="38" t="s">
        <v>382</v>
      </c>
      <c r="BN4" s="38" t="s">
        <v>383</v>
      </c>
      <c r="BO4" s="38" t="s">
        <v>380</v>
      </c>
      <c r="BP4" s="38" t="s">
        <v>381</v>
      </c>
      <c r="BQ4" s="38" t="s">
        <v>382</v>
      </c>
      <c r="BR4" s="38" t="s">
        <v>383</v>
      </c>
      <c r="BS4" s="38" t="s">
        <v>380</v>
      </c>
      <c r="BT4" s="38" t="s">
        <v>381</v>
      </c>
      <c r="BU4" s="38" t="s">
        <v>382</v>
      </c>
      <c r="BV4" s="38" t="s">
        <v>383</v>
      </c>
      <c r="BW4" s="39"/>
      <c r="BX4" s="39"/>
      <c r="BY4" s="39"/>
      <c r="BZ4" s="39"/>
      <c r="CA4" s="39"/>
      <c r="CB4" s="39"/>
      <c r="CC4" s="39"/>
      <c r="CD4" s="39"/>
      <c r="CE4" s="39"/>
      <c r="CF4" s="39"/>
      <c r="CG4" s="39"/>
      <c r="CH4" s="39"/>
    </row>
    <row r="5" spans="2:86" ht="18" customHeight="1" x14ac:dyDescent="0.15">
      <c r="B5" s="393" t="s">
        <v>350</v>
      </c>
      <c r="C5" s="393"/>
      <c r="D5" s="393"/>
      <c r="E5" s="840" t="s">
        <v>128</v>
      </c>
      <c r="F5" s="841"/>
      <c r="G5" s="841"/>
      <c r="H5" s="841"/>
      <c r="I5" s="841"/>
      <c r="J5" s="842"/>
      <c r="K5" s="510" t="s">
        <v>351</v>
      </c>
      <c r="L5" s="510"/>
      <c r="M5" s="510"/>
      <c r="N5" s="843" t="s">
        <v>130</v>
      </c>
      <c r="O5" s="843"/>
      <c r="P5" s="843"/>
      <c r="Q5" s="843"/>
      <c r="R5" s="843"/>
      <c r="S5" s="843"/>
      <c r="T5" s="479"/>
      <c r="U5" s="480"/>
      <c r="V5" s="480"/>
      <c r="W5" s="480"/>
      <c r="X5" s="481"/>
      <c r="Y5" s="844" t="s">
        <v>67</v>
      </c>
      <c r="Z5" s="844"/>
      <c r="AA5" s="844"/>
      <c r="AB5" s="844"/>
      <c r="AC5" s="844"/>
      <c r="AD5" s="844"/>
      <c r="AE5" s="844"/>
      <c r="AF5" s="844"/>
      <c r="AG5" s="611"/>
      <c r="AH5" s="622"/>
      <c r="AI5" s="622"/>
      <c r="AJ5" s="612"/>
      <c r="AK5" s="837"/>
      <c r="AL5" s="838"/>
      <c r="AM5" s="838"/>
      <c r="AN5" s="838"/>
      <c r="AO5" s="839"/>
      <c r="AU5" s="831"/>
      <c r="AV5" s="42" t="str">
        <f>N7</f>
        <v>PE</v>
      </c>
      <c r="AW5" s="43">
        <f>R7</f>
        <v>0</v>
      </c>
      <c r="AX5" s="44" t="str">
        <f>AM35</f>
        <v>Ⅱ</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1</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3.6</v>
      </c>
      <c r="BW5" s="46"/>
      <c r="BX5" s="47"/>
      <c r="BY5" s="47"/>
      <c r="BZ5" s="47"/>
      <c r="CA5" s="48"/>
      <c r="CB5" s="48"/>
      <c r="CC5" s="48"/>
      <c r="CD5" s="48"/>
      <c r="CE5" s="48"/>
      <c r="CF5" s="48"/>
      <c r="CG5" s="48"/>
      <c r="CH5" s="48"/>
    </row>
    <row r="6" spans="2:86" ht="12" customHeight="1" x14ac:dyDescent="0.15">
      <c r="B6" s="849" t="s">
        <v>384</v>
      </c>
      <c r="C6" s="851"/>
      <c r="D6" s="852"/>
      <c r="E6" s="853"/>
      <c r="F6" s="853"/>
      <c r="G6" s="853"/>
      <c r="H6" s="853"/>
      <c r="I6" s="853"/>
      <c r="J6" s="854"/>
      <c r="K6" s="859" t="s">
        <v>385</v>
      </c>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1"/>
      <c r="AP6" s="15"/>
    </row>
    <row r="7" spans="2:86" ht="12" customHeight="1" x14ac:dyDescent="0.15">
      <c r="B7" s="850"/>
      <c r="C7" s="855"/>
      <c r="D7" s="853"/>
      <c r="E7" s="853"/>
      <c r="F7" s="853"/>
      <c r="G7" s="853"/>
      <c r="H7" s="853"/>
      <c r="I7" s="853"/>
      <c r="J7" s="854"/>
      <c r="K7" s="862" t="s">
        <v>386</v>
      </c>
      <c r="L7" s="863"/>
      <c r="M7" s="864"/>
      <c r="N7" s="865" t="s">
        <v>120</v>
      </c>
      <c r="O7" s="866"/>
      <c r="P7" s="862" t="s">
        <v>388</v>
      </c>
      <c r="Q7" s="864"/>
      <c r="R7" s="867">
        <v>0</v>
      </c>
      <c r="S7" s="868"/>
      <c r="T7" s="869"/>
      <c r="U7" s="870" t="s">
        <v>389</v>
      </c>
      <c r="V7" s="871"/>
      <c r="W7" s="870" t="s">
        <v>390</v>
      </c>
      <c r="X7" s="871"/>
      <c r="Y7" s="864" t="s">
        <v>391</v>
      </c>
      <c r="Z7" s="876"/>
      <c r="AA7" s="876"/>
      <c r="AB7" s="876"/>
      <c r="AC7" s="870" t="s">
        <v>392</v>
      </c>
      <c r="AD7" s="877"/>
      <c r="AE7" s="877"/>
      <c r="AF7" s="877"/>
      <c r="AG7" s="877"/>
      <c r="AH7" s="877"/>
      <c r="AI7" s="877"/>
      <c r="AJ7" s="871"/>
      <c r="AK7" s="870" t="s">
        <v>393</v>
      </c>
      <c r="AL7" s="877"/>
      <c r="AM7" s="877"/>
      <c r="AN7" s="879"/>
      <c r="AO7" s="880"/>
      <c r="AP7" s="15"/>
      <c r="AW7" s="50"/>
    </row>
    <row r="8" spans="2:86" ht="12" customHeight="1" x14ac:dyDescent="0.15">
      <c r="B8" s="850"/>
      <c r="C8" s="855"/>
      <c r="D8" s="853"/>
      <c r="E8" s="853"/>
      <c r="F8" s="853"/>
      <c r="G8" s="853"/>
      <c r="H8" s="853"/>
      <c r="I8" s="853"/>
      <c r="J8" s="854"/>
      <c r="K8" s="876" t="s">
        <v>18</v>
      </c>
      <c r="L8" s="876" t="s">
        <v>9</v>
      </c>
      <c r="M8" s="876"/>
      <c r="N8" s="876" t="s">
        <v>8</v>
      </c>
      <c r="O8" s="876"/>
      <c r="P8" s="876" t="s">
        <v>394</v>
      </c>
      <c r="Q8" s="876"/>
      <c r="R8" s="876" t="s">
        <v>395</v>
      </c>
      <c r="S8" s="876"/>
      <c r="T8" s="876"/>
      <c r="U8" s="872"/>
      <c r="V8" s="873"/>
      <c r="W8" s="872"/>
      <c r="X8" s="873"/>
      <c r="Y8" s="864"/>
      <c r="Z8" s="876"/>
      <c r="AA8" s="876"/>
      <c r="AB8" s="876"/>
      <c r="AC8" s="874"/>
      <c r="AD8" s="878"/>
      <c r="AE8" s="878"/>
      <c r="AF8" s="878"/>
      <c r="AG8" s="878"/>
      <c r="AH8" s="878"/>
      <c r="AI8" s="878"/>
      <c r="AJ8" s="875"/>
      <c r="AK8" s="872"/>
      <c r="AL8" s="881"/>
      <c r="AM8" s="881"/>
      <c r="AN8" s="882"/>
      <c r="AO8" s="883"/>
      <c r="AP8" s="15"/>
    </row>
    <row r="9" spans="2:86" ht="12" customHeight="1" x14ac:dyDescent="0.15">
      <c r="B9" s="850"/>
      <c r="C9" s="855"/>
      <c r="D9" s="853"/>
      <c r="E9" s="853"/>
      <c r="F9" s="853"/>
      <c r="G9" s="853"/>
      <c r="H9" s="853"/>
      <c r="I9" s="853"/>
      <c r="J9" s="854"/>
      <c r="K9" s="876"/>
      <c r="L9" s="876"/>
      <c r="M9" s="876"/>
      <c r="N9" s="876"/>
      <c r="O9" s="876"/>
      <c r="P9" s="876"/>
      <c r="Q9" s="876"/>
      <c r="R9" s="876"/>
      <c r="S9" s="876"/>
      <c r="T9" s="876"/>
      <c r="U9" s="872"/>
      <c r="V9" s="873"/>
      <c r="W9" s="872"/>
      <c r="X9" s="873"/>
      <c r="Y9" s="864" t="s">
        <v>396</v>
      </c>
      <c r="Z9" s="876"/>
      <c r="AA9" s="876"/>
      <c r="AB9" s="876"/>
      <c r="AC9" s="876" t="s">
        <v>397</v>
      </c>
      <c r="AD9" s="876"/>
      <c r="AE9" s="876"/>
      <c r="AF9" s="876"/>
      <c r="AG9" s="876" t="s">
        <v>398</v>
      </c>
      <c r="AH9" s="876"/>
      <c r="AI9" s="876"/>
      <c r="AJ9" s="876"/>
      <c r="AK9" s="872"/>
      <c r="AL9" s="881"/>
      <c r="AM9" s="881"/>
      <c r="AN9" s="882"/>
      <c r="AO9" s="883"/>
      <c r="AP9" s="15"/>
    </row>
    <row r="10" spans="2:86" ht="12" customHeight="1" x14ac:dyDescent="0.15">
      <c r="B10" s="850"/>
      <c r="C10" s="855"/>
      <c r="D10" s="853"/>
      <c r="E10" s="853"/>
      <c r="F10" s="853"/>
      <c r="G10" s="853"/>
      <c r="H10" s="853"/>
      <c r="I10" s="853"/>
      <c r="J10" s="854"/>
      <c r="K10" s="876"/>
      <c r="L10" s="876"/>
      <c r="M10" s="876"/>
      <c r="N10" s="876"/>
      <c r="O10" s="876"/>
      <c r="P10" s="876"/>
      <c r="Q10" s="876"/>
      <c r="R10" s="876"/>
      <c r="S10" s="876"/>
      <c r="T10" s="876"/>
      <c r="U10" s="874"/>
      <c r="V10" s="875"/>
      <c r="W10" s="874"/>
      <c r="X10" s="875"/>
      <c r="Y10" s="51" t="s">
        <v>399</v>
      </c>
      <c r="Z10" s="52" t="s">
        <v>400</v>
      </c>
      <c r="AA10" s="52" t="s">
        <v>401</v>
      </c>
      <c r="AB10" s="52" t="s">
        <v>402</v>
      </c>
      <c r="AC10" s="52" t="s">
        <v>399</v>
      </c>
      <c r="AD10" s="52" t="s">
        <v>400</v>
      </c>
      <c r="AE10" s="52" t="s">
        <v>401</v>
      </c>
      <c r="AF10" s="52" t="s">
        <v>402</v>
      </c>
      <c r="AG10" s="52" t="s">
        <v>399</v>
      </c>
      <c r="AH10" s="52" t="s">
        <v>400</v>
      </c>
      <c r="AI10" s="52" t="s">
        <v>401</v>
      </c>
      <c r="AJ10" s="52" t="s">
        <v>402</v>
      </c>
      <c r="AK10" s="874"/>
      <c r="AL10" s="878"/>
      <c r="AM10" s="878"/>
      <c r="AN10" s="884"/>
      <c r="AO10" s="885"/>
      <c r="AP10" s="15"/>
    </row>
    <row r="11" spans="2:86" ht="12" customHeight="1" x14ac:dyDescent="0.15">
      <c r="B11" s="850"/>
      <c r="C11" s="855"/>
      <c r="D11" s="853"/>
      <c r="E11" s="853"/>
      <c r="F11" s="853"/>
      <c r="G11" s="853"/>
      <c r="H11" s="853"/>
      <c r="I11" s="853"/>
      <c r="J11" s="854"/>
      <c r="K11" s="53">
        <v>1</v>
      </c>
      <c r="L11" s="886" t="s">
        <v>121</v>
      </c>
      <c r="M11" s="888"/>
      <c r="N11" s="886" t="s">
        <v>122</v>
      </c>
      <c r="O11" s="888"/>
      <c r="P11" s="886" t="s">
        <v>49</v>
      </c>
      <c r="Q11" s="888"/>
      <c r="R11" s="592" t="s">
        <v>49</v>
      </c>
      <c r="S11" s="592"/>
      <c r="T11" s="592"/>
      <c r="U11" s="886" t="s">
        <v>65</v>
      </c>
      <c r="V11" s="888"/>
      <c r="W11" s="886"/>
      <c r="X11" s="888"/>
      <c r="Y11" s="54"/>
      <c r="Z11" s="55"/>
      <c r="AA11" s="55"/>
      <c r="AB11" s="55"/>
      <c r="AC11" s="56"/>
      <c r="AD11" s="56"/>
      <c r="AE11" s="56"/>
      <c r="AF11" s="56"/>
      <c r="AG11" s="56"/>
      <c r="AH11" s="56"/>
      <c r="AI11" s="56"/>
      <c r="AJ11" s="56">
        <v>3.6</v>
      </c>
      <c r="AK11" s="886"/>
      <c r="AL11" s="887"/>
      <c r="AM11" s="887"/>
      <c r="AN11" s="887"/>
      <c r="AO11" s="888"/>
      <c r="AP11" s="15"/>
      <c r="AQ11" s="57">
        <f>IF(P11="材質劣化",2,IF(P11="漏水",3,1))</f>
        <v>3</v>
      </c>
    </row>
    <row r="12" spans="2:86" ht="12" customHeight="1" x14ac:dyDescent="0.15">
      <c r="B12" s="850"/>
      <c r="C12" s="855"/>
      <c r="D12" s="853"/>
      <c r="E12" s="853"/>
      <c r="F12" s="853"/>
      <c r="G12" s="853"/>
      <c r="H12" s="853"/>
      <c r="I12" s="853"/>
      <c r="J12" s="854"/>
      <c r="K12" s="53"/>
      <c r="L12" s="886"/>
      <c r="M12" s="888"/>
      <c r="N12" s="886"/>
      <c r="O12" s="888"/>
      <c r="P12" s="886"/>
      <c r="Q12" s="888"/>
      <c r="R12" s="592"/>
      <c r="S12" s="592"/>
      <c r="T12" s="592"/>
      <c r="U12" s="886"/>
      <c r="V12" s="888"/>
      <c r="W12" s="886"/>
      <c r="X12" s="888"/>
      <c r="Y12" s="54"/>
      <c r="Z12" s="55"/>
      <c r="AA12" s="55"/>
      <c r="AB12" s="55"/>
      <c r="AC12" s="56"/>
      <c r="AD12" s="56"/>
      <c r="AE12" s="56"/>
      <c r="AF12" s="56"/>
      <c r="AG12" s="56"/>
      <c r="AH12" s="56"/>
      <c r="AI12" s="56"/>
      <c r="AJ12" s="56"/>
      <c r="AK12" s="886"/>
      <c r="AL12" s="887"/>
      <c r="AM12" s="887"/>
      <c r="AN12" s="887"/>
      <c r="AO12" s="888"/>
      <c r="AP12" s="15"/>
      <c r="AQ12" s="57">
        <f>IF(P12="材質劣化",2,IF(P12="漏水",3,1))</f>
        <v>1</v>
      </c>
    </row>
    <row r="13" spans="2:86" ht="12" customHeight="1" x14ac:dyDescent="0.15">
      <c r="B13" s="850"/>
      <c r="C13" s="855"/>
      <c r="D13" s="853"/>
      <c r="E13" s="853"/>
      <c r="F13" s="853"/>
      <c r="G13" s="853"/>
      <c r="H13" s="853"/>
      <c r="I13" s="853"/>
      <c r="J13" s="854"/>
      <c r="K13" s="53"/>
      <c r="L13" s="886"/>
      <c r="M13" s="888"/>
      <c r="N13" s="886"/>
      <c r="O13" s="888"/>
      <c r="P13" s="886"/>
      <c r="Q13" s="888"/>
      <c r="R13" s="339"/>
      <c r="S13" s="606"/>
      <c r="T13" s="319"/>
      <c r="U13" s="886"/>
      <c r="V13" s="888"/>
      <c r="W13" s="886"/>
      <c r="X13" s="888"/>
      <c r="Y13" s="54"/>
      <c r="Z13" s="55"/>
      <c r="AA13" s="55"/>
      <c r="AB13" s="55"/>
      <c r="AC13" s="56"/>
      <c r="AD13" s="56"/>
      <c r="AE13" s="56"/>
      <c r="AF13" s="56"/>
      <c r="AG13" s="56"/>
      <c r="AH13" s="56"/>
      <c r="AI13" s="56"/>
      <c r="AJ13" s="56"/>
      <c r="AK13" s="886"/>
      <c r="AL13" s="887"/>
      <c r="AM13" s="887"/>
      <c r="AN13" s="887"/>
      <c r="AO13" s="888"/>
      <c r="AP13" s="15"/>
      <c r="AQ13" s="57">
        <f t="shared" ref="AQ13:AQ34" si="2">IF(P13="材質劣化",2,IF(P13="漏水",3,1))</f>
        <v>1</v>
      </c>
    </row>
    <row r="14" spans="2:86" ht="12" customHeight="1" x14ac:dyDescent="0.15">
      <c r="B14" s="850"/>
      <c r="C14" s="855"/>
      <c r="D14" s="853"/>
      <c r="E14" s="853"/>
      <c r="F14" s="853"/>
      <c r="G14" s="853"/>
      <c r="H14" s="853"/>
      <c r="I14" s="853"/>
      <c r="J14" s="854"/>
      <c r="K14" s="53"/>
      <c r="L14" s="886"/>
      <c r="M14" s="888"/>
      <c r="N14" s="886"/>
      <c r="O14" s="888"/>
      <c r="P14" s="886"/>
      <c r="Q14" s="888"/>
      <c r="R14" s="339"/>
      <c r="S14" s="606"/>
      <c r="T14" s="319"/>
      <c r="U14" s="886"/>
      <c r="V14" s="888"/>
      <c r="W14" s="886"/>
      <c r="X14" s="888"/>
      <c r="Y14" s="54"/>
      <c r="Z14" s="55"/>
      <c r="AA14" s="55"/>
      <c r="AB14" s="55"/>
      <c r="AC14" s="56"/>
      <c r="AD14" s="56"/>
      <c r="AE14" s="56"/>
      <c r="AF14" s="56"/>
      <c r="AG14" s="56"/>
      <c r="AH14" s="56"/>
      <c r="AI14" s="56"/>
      <c r="AJ14" s="56"/>
      <c r="AK14" s="886"/>
      <c r="AL14" s="887"/>
      <c r="AM14" s="887"/>
      <c r="AN14" s="887"/>
      <c r="AO14" s="888"/>
      <c r="AP14" s="15"/>
      <c r="AQ14" s="57">
        <f t="shared" si="2"/>
        <v>1</v>
      </c>
    </row>
    <row r="15" spans="2:86" ht="12" customHeight="1" x14ac:dyDescent="0.15">
      <c r="B15" s="850"/>
      <c r="C15" s="855"/>
      <c r="D15" s="853"/>
      <c r="E15" s="853"/>
      <c r="F15" s="853"/>
      <c r="G15" s="853"/>
      <c r="H15" s="853"/>
      <c r="I15" s="853"/>
      <c r="J15" s="854"/>
      <c r="K15" s="53"/>
      <c r="L15" s="886"/>
      <c r="M15" s="888"/>
      <c r="N15" s="886"/>
      <c r="O15" s="888"/>
      <c r="P15" s="886"/>
      <c r="Q15" s="888"/>
      <c r="R15" s="339"/>
      <c r="S15" s="606"/>
      <c r="T15" s="319"/>
      <c r="U15" s="886"/>
      <c r="V15" s="888"/>
      <c r="W15" s="886"/>
      <c r="X15" s="888"/>
      <c r="Y15" s="54"/>
      <c r="Z15" s="55"/>
      <c r="AA15" s="55"/>
      <c r="AB15" s="55"/>
      <c r="AC15" s="56"/>
      <c r="AD15" s="56"/>
      <c r="AE15" s="56"/>
      <c r="AF15" s="56"/>
      <c r="AG15" s="56"/>
      <c r="AH15" s="56"/>
      <c r="AI15" s="56"/>
      <c r="AJ15" s="56"/>
      <c r="AK15" s="886"/>
      <c r="AL15" s="887"/>
      <c r="AM15" s="887"/>
      <c r="AN15" s="887"/>
      <c r="AO15" s="888"/>
      <c r="AP15" s="15"/>
      <c r="AQ15" s="57">
        <f t="shared" si="2"/>
        <v>1</v>
      </c>
    </row>
    <row r="16" spans="2:86" ht="12" customHeight="1" x14ac:dyDescent="0.15">
      <c r="B16" s="850"/>
      <c r="C16" s="855"/>
      <c r="D16" s="853"/>
      <c r="E16" s="853"/>
      <c r="F16" s="853"/>
      <c r="G16" s="853"/>
      <c r="H16" s="853"/>
      <c r="I16" s="853"/>
      <c r="J16" s="854"/>
      <c r="K16" s="53"/>
      <c r="L16" s="886"/>
      <c r="M16" s="888"/>
      <c r="N16" s="886"/>
      <c r="O16" s="888"/>
      <c r="P16" s="886"/>
      <c r="Q16" s="888"/>
      <c r="R16" s="339"/>
      <c r="S16" s="606"/>
      <c r="T16" s="319"/>
      <c r="U16" s="886"/>
      <c r="V16" s="888"/>
      <c r="W16" s="886"/>
      <c r="X16" s="888"/>
      <c r="Y16" s="54"/>
      <c r="Z16" s="55"/>
      <c r="AA16" s="55"/>
      <c r="AB16" s="55"/>
      <c r="AC16" s="56"/>
      <c r="AD16" s="56"/>
      <c r="AE16" s="56"/>
      <c r="AF16" s="56"/>
      <c r="AG16" s="56"/>
      <c r="AH16" s="56"/>
      <c r="AI16" s="56"/>
      <c r="AJ16" s="56"/>
      <c r="AK16" s="886"/>
      <c r="AL16" s="887"/>
      <c r="AM16" s="887"/>
      <c r="AN16" s="887"/>
      <c r="AO16" s="888"/>
      <c r="AP16" s="15"/>
      <c r="AQ16" s="57">
        <f t="shared" si="2"/>
        <v>1</v>
      </c>
    </row>
    <row r="17" spans="2:46" ht="12" customHeight="1" x14ac:dyDescent="0.15">
      <c r="B17" s="850"/>
      <c r="C17" s="855"/>
      <c r="D17" s="853"/>
      <c r="E17" s="853"/>
      <c r="F17" s="853"/>
      <c r="G17" s="853"/>
      <c r="H17" s="853"/>
      <c r="I17" s="853"/>
      <c r="J17" s="854"/>
      <c r="K17" s="53"/>
      <c r="L17" s="886"/>
      <c r="M17" s="888"/>
      <c r="N17" s="886"/>
      <c r="O17" s="888"/>
      <c r="P17" s="886"/>
      <c r="Q17" s="888"/>
      <c r="R17" s="339"/>
      <c r="S17" s="606"/>
      <c r="T17" s="319"/>
      <c r="U17" s="886"/>
      <c r="V17" s="888"/>
      <c r="W17" s="886"/>
      <c r="X17" s="888"/>
      <c r="Y17" s="54"/>
      <c r="Z17" s="55"/>
      <c r="AA17" s="55"/>
      <c r="AB17" s="55"/>
      <c r="AC17" s="56"/>
      <c r="AD17" s="56"/>
      <c r="AE17" s="56"/>
      <c r="AF17" s="56"/>
      <c r="AG17" s="56"/>
      <c r="AH17" s="56"/>
      <c r="AI17" s="56"/>
      <c r="AJ17" s="56"/>
      <c r="AK17" s="886"/>
      <c r="AL17" s="887"/>
      <c r="AM17" s="887"/>
      <c r="AN17" s="887"/>
      <c r="AO17" s="888"/>
      <c r="AP17" s="15"/>
      <c r="AQ17" s="57">
        <f t="shared" si="2"/>
        <v>1</v>
      </c>
    </row>
    <row r="18" spans="2:46" ht="12" customHeight="1" x14ac:dyDescent="0.15">
      <c r="B18" s="850"/>
      <c r="C18" s="855"/>
      <c r="D18" s="853"/>
      <c r="E18" s="853"/>
      <c r="F18" s="853"/>
      <c r="G18" s="853"/>
      <c r="H18" s="853"/>
      <c r="I18" s="853"/>
      <c r="J18" s="854"/>
      <c r="K18" s="53"/>
      <c r="L18" s="886"/>
      <c r="M18" s="888"/>
      <c r="N18" s="886"/>
      <c r="O18" s="888"/>
      <c r="P18" s="886"/>
      <c r="Q18" s="888"/>
      <c r="R18" s="339"/>
      <c r="S18" s="606"/>
      <c r="T18" s="319"/>
      <c r="U18" s="886"/>
      <c r="V18" s="888"/>
      <c r="W18" s="886"/>
      <c r="X18" s="888"/>
      <c r="Y18" s="54"/>
      <c r="Z18" s="55"/>
      <c r="AA18" s="55"/>
      <c r="AB18" s="55"/>
      <c r="AC18" s="56"/>
      <c r="AD18" s="56"/>
      <c r="AE18" s="56"/>
      <c r="AF18" s="56"/>
      <c r="AG18" s="56"/>
      <c r="AH18" s="56"/>
      <c r="AI18" s="56"/>
      <c r="AJ18" s="56"/>
      <c r="AK18" s="886"/>
      <c r="AL18" s="887"/>
      <c r="AM18" s="887"/>
      <c r="AN18" s="887"/>
      <c r="AO18" s="888"/>
      <c r="AP18" s="15"/>
      <c r="AQ18" s="57">
        <f t="shared" si="2"/>
        <v>1</v>
      </c>
    </row>
    <row r="19" spans="2:46" ht="12" customHeight="1" x14ac:dyDescent="0.15">
      <c r="B19" s="850"/>
      <c r="C19" s="855"/>
      <c r="D19" s="853"/>
      <c r="E19" s="853"/>
      <c r="F19" s="853"/>
      <c r="G19" s="853"/>
      <c r="H19" s="853"/>
      <c r="I19" s="853"/>
      <c r="J19" s="854"/>
      <c r="K19" s="53"/>
      <c r="L19" s="886"/>
      <c r="M19" s="888"/>
      <c r="N19" s="886"/>
      <c r="O19" s="888"/>
      <c r="P19" s="886"/>
      <c r="Q19" s="888"/>
      <c r="R19" s="339"/>
      <c r="S19" s="606"/>
      <c r="T19" s="319"/>
      <c r="U19" s="886"/>
      <c r="V19" s="888"/>
      <c r="W19" s="886"/>
      <c r="X19" s="888"/>
      <c r="Y19" s="54"/>
      <c r="Z19" s="55"/>
      <c r="AA19" s="55"/>
      <c r="AB19" s="55"/>
      <c r="AC19" s="56"/>
      <c r="AD19" s="56"/>
      <c r="AE19" s="56"/>
      <c r="AF19" s="56"/>
      <c r="AG19" s="56"/>
      <c r="AH19" s="56"/>
      <c r="AI19" s="56"/>
      <c r="AJ19" s="56"/>
      <c r="AK19" s="886"/>
      <c r="AL19" s="887"/>
      <c r="AM19" s="887"/>
      <c r="AN19" s="887"/>
      <c r="AO19" s="888"/>
      <c r="AP19" s="15"/>
      <c r="AQ19" s="57">
        <f t="shared" si="2"/>
        <v>1</v>
      </c>
    </row>
    <row r="20" spans="2:46" ht="12" customHeight="1" x14ac:dyDescent="0.15">
      <c r="B20" s="850"/>
      <c r="C20" s="855"/>
      <c r="D20" s="853"/>
      <c r="E20" s="853"/>
      <c r="F20" s="853"/>
      <c r="G20" s="853"/>
      <c r="H20" s="853"/>
      <c r="I20" s="853"/>
      <c r="J20" s="854"/>
      <c r="K20" s="53"/>
      <c r="L20" s="886"/>
      <c r="M20" s="888"/>
      <c r="N20" s="886"/>
      <c r="O20" s="888"/>
      <c r="P20" s="886"/>
      <c r="Q20" s="888"/>
      <c r="R20" s="339"/>
      <c r="S20" s="606"/>
      <c r="T20" s="319"/>
      <c r="U20" s="886"/>
      <c r="V20" s="888"/>
      <c r="W20" s="886"/>
      <c r="X20" s="888"/>
      <c r="Y20" s="54"/>
      <c r="Z20" s="55"/>
      <c r="AA20" s="55"/>
      <c r="AB20" s="55"/>
      <c r="AC20" s="56"/>
      <c r="AD20" s="56"/>
      <c r="AE20" s="56"/>
      <c r="AF20" s="56"/>
      <c r="AG20" s="56"/>
      <c r="AH20" s="56"/>
      <c r="AI20" s="56"/>
      <c r="AJ20" s="56"/>
      <c r="AK20" s="886"/>
      <c r="AL20" s="887"/>
      <c r="AM20" s="887"/>
      <c r="AN20" s="887"/>
      <c r="AO20" s="888"/>
      <c r="AP20" s="15"/>
      <c r="AQ20" s="57">
        <f t="shared" si="2"/>
        <v>1</v>
      </c>
    </row>
    <row r="21" spans="2:46" ht="12" customHeight="1" x14ac:dyDescent="0.15">
      <c r="B21" s="850"/>
      <c r="C21" s="855"/>
      <c r="D21" s="853"/>
      <c r="E21" s="853"/>
      <c r="F21" s="853"/>
      <c r="G21" s="853"/>
      <c r="H21" s="853"/>
      <c r="I21" s="853"/>
      <c r="J21" s="854"/>
      <c r="K21" s="53"/>
      <c r="L21" s="886"/>
      <c r="M21" s="888"/>
      <c r="N21" s="886"/>
      <c r="O21" s="888"/>
      <c r="P21" s="886"/>
      <c r="Q21" s="888"/>
      <c r="R21" s="339"/>
      <c r="S21" s="606"/>
      <c r="T21" s="319"/>
      <c r="U21" s="886"/>
      <c r="V21" s="888"/>
      <c r="W21" s="886"/>
      <c r="X21" s="888"/>
      <c r="Y21" s="54"/>
      <c r="Z21" s="55"/>
      <c r="AA21" s="55"/>
      <c r="AB21" s="55"/>
      <c r="AC21" s="56"/>
      <c r="AD21" s="56"/>
      <c r="AE21" s="56"/>
      <c r="AF21" s="56"/>
      <c r="AG21" s="56"/>
      <c r="AH21" s="56"/>
      <c r="AI21" s="56"/>
      <c r="AJ21" s="56"/>
      <c r="AK21" s="886"/>
      <c r="AL21" s="887"/>
      <c r="AM21" s="887"/>
      <c r="AN21" s="887"/>
      <c r="AO21" s="888"/>
      <c r="AP21" s="15"/>
      <c r="AQ21" s="57">
        <f>IF(P21="材質劣化",2,IF(P21="漏水",3,1))</f>
        <v>1</v>
      </c>
    </row>
    <row r="22" spans="2:46" ht="12" customHeight="1" x14ac:dyDescent="0.15">
      <c r="B22" s="850"/>
      <c r="C22" s="855"/>
      <c r="D22" s="853"/>
      <c r="E22" s="853"/>
      <c r="F22" s="853"/>
      <c r="G22" s="853"/>
      <c r="H22" s="853"/>
      <c r="I22" s="853"/>
      <c r="J22" s="854"/>
      <c r="K22" s="53"/>
      <c r="L22" s="886"/>
      <c r="M22" s="888"/>
      <c r="N22" s="886"/>
      <c r="O22" s="888"/>
      <c r="P22" s="886"/>
      <c r="Q22" s="888"/>
      <c r="R22" s="339"/>
      <c r="S22" s="606"/>
      <c r="T22" s="319"/>
      <c r="U22" s="886"/>
      <c r="V22" s="888"/>
      <c r="W22" s="886"/>
      <c r="X22" s="888"/>
      <c r="Y22" s="54"/>
      <c r="Z22" s="55"/>
      <c r="AA22" s="55"/>
      <c r="AB22" s="55"/>
      <c r="AC22" s="56"/>
      <c r="AD22" s="56"/>
      <c r="AE22" s="56"/>
      <c r="AF22" s="56"/>
      <c r="AG22" s="56"/>
      <c r="AH22" s="56"/>
      <c r="AI22" s="56"/>
      <c r="AJ22" s="56"/>
      <c r="AK22" s="886"/>
      <c r="AL22" s="887"/>
      <c r="AM22" s="887"/>
      <c r="AN22" s="887"/>
      <c r="AO22" s="888"/>
      <c r="AP22" s="15"/>
      <c r="AQ22" s="57">
        <f t="shared" si="2"/>
        <v>1</v>
      </c>
    </row>
    <row r="23" spans="2:46" ht="12" customHeight="1" x14ac:dyDescent="0.15">
      <c r="B23" s="850"/>
      <c r="C23" s="855"/>
      <c r="D23" s="853"/>
      <c r="E23" s="853"/>
      <c r="F23" s="853"/>
      <c r="G23" s="853"/>
      <c r="H23" s="853"/>
      <c r="I23" s="853"/>
      <c r="J23" s="854"/>
      <c r="K23" s="53"/>
      <c r="L23" s="886"/>
      <c r="M23" s="888"/>
      <c r="N23" s="886"/>
      <c r="O23" s="888"/>
      <c r="P23" s="886"/>
      <c r="Q23" s="888"/>
      <c r="R23" s="339"/>
      <c r="S23" s="606"/>
      <c r="T23" s="319"/>
      <c r="U23" s="886"/>
      <c r="V23" s="888"/>
      <c r="W23" s="886"/>
      <c r="X23" s="888"/>
      <c r="Y23" s="54"/>
      <c r="Z23" s="55"/>
      <c r="AA23" s="55"/>
      <c r="AB23" s="55"/>
      <c r="AC23" s="56"/>
      <c r="AD23" s="56"/>
      <c r="AE23" s="56"/>
      <c r="AF23" s="56"/>
      <c r="AG23" s="56"/>
      <c r="AH23" s="56"/>
      <c r="AI23" s="56"/>
      <c r="AJ23" s="56"/>
      <c r="AK23" s="886"/>
      <c r="AL23" s="887"/>
      <c r="AM23" s="887"/>
      <c r="AN23" s="887"/>
      <c r="AO23" s="888"/>
      <c r="AP23" s="15"/>
      <c r="AQ23" s="57">
        <f t="shared" si="2"/>
        <v>1</v>
      </c>
    </row>
    <row r="24" spans="2:46" ht="12" customHeight="1" x14ac:dyDescent="0.15">
      <c r="B24" s="850"/>
      <c r="C24" s="855"/>
      <c r="D24" s="853"/>
      <c r="E24" s="853"/>
      <c r="F24" s="853"/>
      <c r="G24" s="853"/>
      <c r="H24" s="853"/>
      <c r="I24" s="853"/>
      <c r="J24" s="854"/>
      <c r="K24" s="53"/>
      <c r="L24" s="886"/>
      <c r="M24" s="888"/>
      <c r="N24" s="886"/>
      <c r="O24" s="888"/>
      <c r="P24" s="886"/>
      <c r="Q24" s="888"/>
      <c r="R24" s="339"/>
      <c r="S24" s="606"/>
      <c r="T24" s="319"/>
      <c r="U24" s="886"/>
      <c r="V24" s="888"/>
      <c r="W24" s="886"/>
      <c r="X24" s="888"/>
      <c r="Y24" s="54"/>
      <c r="Z24" s="55"/>
      <c r="AA24" s="55"/>
      <c r="AB24" s="55"/>
      <c r="AC24" s="56"/>
      <c r="AD24" s="56"/>
      <c r="AE24" s="56"/>
      <c r="AF24" s="56"/>
      <c r="AG24" s="56"/>
      <c r="AH24" s="56"/>
      <c r="AI24" s="56"/>
      <c r="AJ24" s="56"/>
      <c r="AK24" s="886"/>
      <c r="AL24" s="887"/>
      <c r="AM24" s="887"/>
      <c r="AN24" s="887"/>
      <c r="AO24" s="888"/>
      <c r="AP24" s="15"/>
      <c r="AQ24" s="57">
        <f t="shared" si="2"/>
        <v>1</v>
      </c>
    </row>
    <row r="25" spans="2:46" ht="12" customHeight="1" x14ac:dyDescent="0.15">
      <c r="B25" s="850"/>
      <c r="C25" s="855"/>
      <c r="D25" s="853"/>
      <c r="E25" s="853"/>
      <c r="F25" s="853"/>
      <c r="G25" s="853"/>
      <c r="H25" s="853"/>
      <c r="I25" s="853"/>
      <c r="J25" s="854"/>
      <c r="K25" s="53"/>
      <c r="L25" s="886"/>
      <c r="M25" s="888"/>
      <c r="N25" s="886"/>
      <c r="O25" s="888"/>
      <c r="P25" s="886"/>
      <c r="Q25" s="888"/>
      <c r="R25" s="339"/>
      <c r="S25" s="606"/>
      <c r="T25" s="319"/>
      <c r="U25" s="886"/>
      <c r="V25" s="888"/>
      <c r="W25" s="886"/>
      <c r="X25" s="888"/>
      <c r="Y25" s="54"/>
      <c r="Z25" s="55"/>
      <c r="AA25" s="55"/>
      <c r="AB25" s="55"/>
      <c r="AC25" s="56"/>
      <c r="AD25" s="56"/>
      <c r="AE25" s="56"/>
      <c r="AF25" s="56"/>
      <c r="AG25" s="56"/>
      <c r="AH25" s="56"/>
      <c r="AI25" s="56"/>
      <c r="AJ25" s="56"/>
      <c r="AK25" s="886"/>
      <c r="AL25" s="887"/>
      <c r="AM25" s="887"/>
      <c r="AN25" s="887"/>
      <c r="AO25" s="888"/>
      <c r="AP25" s="15"/>
      <c r="AQ25" s="57">
        <f t="shared" si="2"/>
        <v>1</v>
      </c>
    </row>
    <row r="26" spans="2:46" ht="12" customHeight="1" x14ac:dyDescent="0.15">
      <c r="B26" s="850"/>
      <c r="C26" s="855"/>
      <c r="D26" s="853"/>
      <c r="E26" s="853"/>
      <c r="F26" s="853"/>
      <c r="G26" s="853"/>
      <c r="H26" s="853"/>
      <c r="I26" s="853"/>
      <c r="J26" s="854"/>
      <c r="K26" s="53"/>
      <c r="L26" s="886"/>
      <c r="M26" s="888"/>
      <c r="N26" s="886"/>
      <c r="O26" s="888"/>
      <c r="P26" s="886"/>
      <c r="Q26" s="888"/>
      <c r="R26" s="339"/>
      <c r="S26" s="606"/>
      <c r="T26" s="319"/>
      <c r="U26" s="886"/>
      <c r="V26" s="888"/>
      <c r="W26" s="886"/>
      <c r="X26" s="888"/>
      <c r="Y26" s="54"/>
      <c r="Z26" s="55"/>
      <c r="AA26" s="55"/>
      <c r="AB26" s="55"/>
      <c r="AC26" s="56"/>
      <c r="AD26" s="56"/>
      <c r="AE26" s="56"/>
      <c r="AF26" s="56"/>
      <c r="AG26" s="56"/>
      <c r="AH26" s="56"/>
      <c r="AI26" s="56"/>
      <c r="AJ26" s="56"/>
      <c r="AK26" s="886"/>
      <c r="AL26" s="887"/>
      <c r="AM26" s="887"/>
      <c r="AN26" s="887"/>
      <c r="AO26" s="888"/>
      <c r="AP26" s="15"/>
      <c r="AQ26" s="57">
        <f t="shared" si="2"/>
        <v>1</v>
      </c>
    </row>
    <row r="27" spans="2:46" ht="12" customHeight="1" x14ac:dyDescent="0.15">
      <c r="B27" s="850"/>
      <c r="C27" s="855"/>
      <c r="D27" s="853"/>
      <c r="E27" s="853"/>
      <c r="F27" s="853"/>
      <c r="G27" s="853"/>
      <c r="H27" s="853"/>
      <c r="I27" s="853"/>
      <c r="J27" s="854"/>
      <c r="K27" s="53"/>
      <c r="L27" s="886"/>
      <c r="M27" s="888"/>
      <c r="N27" s="886"/>
      <c r="O27" s="888"/>
      <c r="P27" s="886"/>
      <c r="Q27" s="888"/>
      <c r="R27" s="339"/>
      <c r="S27" s="606"/>
      <c r="T27" s="319"/>
      <c r="U27" s="886"/>
      <c r="V27" s="888"/>
      <c r="W27" s="886"/>
      <c r="X27" s="888"/>
      <c r="Y27" s="54"/>
      <c r="Z27" s="55"/>
      <c r="AA27" s="55"/>
      <c r="AB27" s="55"/>
      <c r="AC27" s="56"/>
      <c r="AD27" s="56"/>
      <c r="AE27" s="56"/>
      <c r="AF27" s="56"/>
      <c r="AG27" s="56"/>
      <c r="AH27" s="56"/>
      <c r="AI27" s="56"/>
      <c r="AJ27" s="56"/>
      <c r="AK27" s="886"/>
      <c r="AL27" s="887"/>
      <c r="AM27" s="887"/>
      <c r="AN27" s="887"/>
      <c r="AO27" s="888"/>
      <c r="AP27" s="15"/>
      <c r="AQ27" s="57">
        <f t="shared" si="2"/>
        <v>1</v>
      </c>
    </row>
    <row r="28" spans="2:46" ht="12" customHeight="1" x14ac:dyDescent="0.15">
      <c r="B28" s="850"/>
      <c r="C28" s="855"/>
      <c r="D28" s="853"/>
      <c r="E28" s="853"/>
      <c r="F28" s="853"/>
      <c r="G28" s="853"/>
      <c r="H28" s="853"/>
      <c r="I28" s="853"/>
      <c r="J28" s="854"/>
      <c r="K28" s="53"/>
      <c r="L28" s="886"/>
      <c r="M28" s="888"/>
      <c r="N28" s="886"/>
      <c r="O28" s="888"/>
      <c r="P28" s="886"/>
      <c r="Q28" s="888"/>
      <c r="R28" s="339"/>
      <c r="S28" s="606"/>
      <c r="T28" s="319"/>
      <c r="U28" s="886"/>
      <c r="V28" s="888"/>
      <c r="W28" s="886"/>
      <c r="X28" s="888"/>
      <c r="Y28" s="54"/>
      <c r="Z28" s="55"/>
      <c r="AA28" s="55"/>
      <c r="AB28" s="55"/>
      <c r="AC28" s="56"/>
      <c r="AD28" s="56"/>
      <c r="AE28" s="56"/>
      <c r="AF28" s="56"/>
      <c r="AG28" s="56"/>
      <c r="AH28" s="56"/>
      <c r="AI28" s="56"/>
      <c r="AJ28" s="56"/>
      <c r="AK28" s="886"/>
      <c r="AL28" s="887"/>
      <c r="AM28" s="887"/>
      <c r="AN28" s="887"/>
      <c r="AO28" s="888"/>
      <c r="AP28" s="15"/>
      <c r="AQ28" s="57">
        <f t="shared" si="2"/>
        <v>1</v>
      </c>
    </row>
    <row r="29" spans="2:46" ht="12" customHeight="1" x14ac:dyDescent="0.15">
      <c r="B29" s="850"/>
      <c r="C29" s="855"/>
      <c r="D29" s="853"/>
      <c r="E29" s="853"/>
      <c r="F29" s="853"/>
      <c r="G29" s="853"/>
      <c r="H29" s="853"/>
      <c r="I29" s="853"/>
      <c r="J29" s="854"/>
      <c r="K29" s="53"/>
      <c r="L29" s="886"/>
      <c r="M29" s="888"/>
      <c r="N29" s="886"/>
      <c r="O29" s="888"/>
      <c r="P29" s="886"/>
      <c r="Q29" s="888"/>
      <c r="R29" s="339"/>
      <c r="S29" s="606"/>
      <c r="T29" s="319"/>
      <c r="U29" s="886"/>
      <c r="V29" s="888"/>
      <c r="W29" s="886"/>
      <c r="X29" s="888"/>
      <c r="Y29" s="54"/>
      <c r="Z29" s="55"/>
      <c r="AA29" s="55"/>
      <c r="AB29" s="55"/>
      <c r="AC29" s="56"/>
      <c r="AD29" s="56"/>
      <c r="AE29" s="56"/>
      <c r="AF29" s="56"/>
      <c r="AG29" s="56"/>
      <c r="AH29" s="56"/>
      <c r="AI29" s="56"/>
      <c r="AJ29" s="56"/>
      <c r="AK29" s="886"/>
      <c r="AL29" s="887"/>
      <c r="AM29" s="887"/>
      <c r="AN29" s="887"/>
      <c r="AO29" s="888"/>
      <c r="AP29" s="15"/>
      <c r="AQ29" s="57">
        <f t="shared" si="2"/>
        <v>1</v>
      </c>
    </row>
    <row r="30" spans="2:46" ht="12" customHeight="1" x14ac:dyDescent="0.15">
      <c r="B30" s="850"/>
      <c r="C30" s="855"/>
      <c r="D30" s="853"/>
      <c r="E30" s="853"/>
      <c r="F30" s="853"/>
      <c r="G30" s="853"/>
      <c r="H30" s="853"/>
      <c r="I30" s="853"/>
      <c r="J30" s="854"/>
      <c r="K30" s="53"/>
      <c r="L30" s="886"/>
      <c r="M30" s="888"/>
      <c r="N30" s="886"/>
      <c r="O30" s="888"/>
      <c r="P30" s="886"/>
      <c r="Q30" s="888"/>
      <c r="R30" s="339"/>
      <c r="S30" s="606"/>
      <c r="T30" s="319"/>
      <c r="U30" s="886"/>
      <c r="V30" s="888"/>
      <c r="W30" s="886"/>
      <c r="X30" s="888"/>
      <c r="Y30" s="54"/>
      <c r="Z30" s="55"/>
      <c r="AA30" s="55"/>
      <c r="AB30" s="55"/>
      <c r="AC30" s="56"/>
      <c r="AD30" s="56"/>
      <c r="AE30" s="56"/>
      <c r="AF30" s="56"/>
      <c r="AG30" s="56"/>
      <c r="AH30" s="56"/>
      <c r="AI30" s="56"/>
      <c r="AJ30" s="56"/>
      <c r="AK30" s="886"/>
      <c r="AL30" s="887"/>
      <c r="AM30" s="887"/>
      <c r="AN30" s="887"/>
      <c r="AO30" s="888"/>
      <c r="AP30" s="15"/>
      <c r="AQ30" s="57">
        <f t="shared" si="2"/>
        <v>1</v>
      </c>
    </row>
    <row r="31" spans="2:46" ht="12" customHeight="1" x14ac:dyDescent="0.15">
      <c r="B31" s="850"/>
      <c r="C31" s="855"/>
      <c r="D31" s="853"/>
      <c r="E31" s="853"/>
      <c r="F31" s="853"/>
      <c r="G31" s="853"/>
      <c r="H31" s="853"/>
      <c r="I31" s="853"/>
      <c r="J31" s="854"/>
      <c r="K31" s="53"/>
      <c r="L31" s="886"/>
      <c r="M31" s="888"/>
      <c r="N31" s="886"/>
      <c r="O31" s="888"/>
      <c r="P31" s="886"/>
      <c r="Q31" s="888"/>
      <c r="R31" s="339"/>
      <c r="S31" s="606"/>
      <c r="T31" s="319"/>
      <c r="U31" s="886"/>
      <c r="V31" s="888"/>
      <c r="W31" s="886"/>
      <c r="X31" s="888"/>
      <c r="Y31" s="54"/>
      <c r="Z31" s="55"/>
      <c r="AA31" s="55"/>
      <c r="AB31" s="55"/>
      <c r="AC31" s="56"/>
      <c r="AD31" s="56"/>
      <c r="AE31" s="56"/>
      <c r="AF31" s="56"/>
      <c r="AG31" s="56"/>
      <c r="AH31" s="56"/>
      <c r="AI31" s="56"/>
      <c r="AJ31" s="56"/>
      <c r="AK31" s="886"/>
      <c r="AL31" s="887"/>
      <c r="AM31" s="887"/>
      <c r="AN31" s="887"/>
      <c r="AO31" s="888"/>
      <c r="AP31" s="15"/>
      <c r="AQ31" s="57">
        <f t="shared" si="2"/>
        <v>1</v>
      </c>
    </row>
    <row r="32" spans="2:46" ht="12" customHeight="1" x14ac:dyDescent="0.15">
      <c r="B32" s="850"/>
      <c r="C32" s="855"/>
      <c r="D32" s="853"/>
      <c r="E32" s="853"/>
      <c r="F32" s="853"/>
      <c r="G32" s="853"/>
      <c r="H32" s="853"/>
      <c r="I32" s="853"/>
      <c r="J32" s="854"/>
      <c r="K32" s="53"/>
      <c r="L32" s="886"/>
      <c r="M32" s="888"/>
      <c r="N32" s="886"/>
      <c r="O32" s="888"/>
      <c r="P32" s="886"/>
      <c r="Q32" s="888"/>
      <c r="R32" s="339"/>
      <c r="S32" s="606"/>
      <c r="T32" s="319"/>
      <c r="U32" s="886"/>
      <c r="V32" s="888"/>
      <c r="W32" s="886"/>
      <c r="X32" s="888"/>
      <c r="Y32" s="54"/>
      <c r="Z32" s="55"/>
      <c r="AA32" s="55"/>
      <c r="AB32" s="55"/>
      <c r="AC32" s="56"/>
      <c r="AD32" s="56"/>
      <c r="AE32" s="56"/>
      <c r="AF32" s="56"/>
      <c r="AG32" s="56"/>
      <c r="AH32" s="56"/>
      <c r="AI32" s="56"/>
      <c r="AJ32" s="56"/>
      <c r="AK32" s="886"/>
      <c r="AL32" s="887"/>
      <c r="AM32" s="887"/>
      <c r="AN32" s="887"/>
      <c r="AO32" s="888"/>
      <c r="AP32" s="15"/>
      <c r="AQ32" s="57">
        <f t="shared" si="2"/>
        <v>1</v>
      </c>
      <c r="AS32" s="827"/>
      <c r="AT32" s="827"/>
    </row>
    <row r="33" spans="2:86" ht="12" customHeight="1" x14ac:dyDescent="0.15">
      <c r="B33" s="850"/>
      <c r="C33" s="855"/>
      <c r="D33" s="853"/>
      <c r="E33" s="853"/>
      <c r="F33" s="853"/>
      <c r="G33" s="853"/>
      <c r="H33" s="853"/>
      <c r="I33" s="853"/>
      <c r="J33" s="854"/>
      <c r="K33" s="53"/>
      <c r="L33" s="886"/>
      <c r="M33" s="888"/>
      <c r="N33" s="886"/>
      <c r="O33" s="888"/>
      <c r="P33" s="886"/>
      <c r="Q33" s="888"/>
      <c r="R33" s="339"/>
      <c r="S33" s="606"/>
      <c r="T33" s="319"/>
      <c r="U33" s="886"/>
      <c r="V33" s="888"/>
      <c r="W33" s="886"/>
      <c r="X33" s="888"/>
      <c r="Y33" s="54"/>
      <c r="Z33" s="55"/>
      <c r="AA33" s="55"/>
      <c r="AB33" s="55"/>
      <c r="AC33" s="56"/>
      <c r="AD33" s="56"/>
      <c r="AE33" s="56"/>
      <c r="AF33" s="56"/>
      <c r="AG33" s="56"/>
      <c r="AH33" s="56"/>
      <c r="AI33" s="56"/>
      <c r="AJ33" s="56"/>
      <c r="AK33" s="886"/>
      <c r="AL33" s="887"/>
      <c r="AM33" s="887"/>
      <c r="AN33" s="887"/>
      <c r="AO33" s="888"/>
      <c r="AP33" s="15"/>
      <c r="AQ33" s="57">
        <f t="shared" si="2"/>
        <v>1</v>
      </c>
      <c r="AS33" s="889"/>
      <c r="AT33" s="889"/>
    </row>
    <row r="34" spans="2:86" ht="12" customHeight="1" x14ac:dyDescent="0.15">
      <c r="B34" s="850"/>
      <c r="C34" s="855"/>
      <c r="D34" s="853"/>
      <c r="E34" s="853"/>
      <c r="F34" s="853"/>
      <c r="G34" s="853"/>
      <c r="H34" s="853"/>
      <c r="I34" s="853"/>
      <c r="J34" s="854"/>
      <c r="K34" s="53"/>
      <c r="L34" s="886"/>
      <c r="M34" s="888"/>
      <c r="N34" s="886"/>
      <c r="O34" s="888"/>
      <c r="P34" s="886"/>
      <c r="Q34" s="888"/>
      <c r="R34" s="339"/>
      <c r="S34" s="606"/>
      <c r="T34" s="319"/>
      <c r="U34" s="886"/>
      <c r="V34" s="888"/>
      <c r="W34" s="886"/>
      <c r="X34" s="888"/>
      <c r="Y34" s="54"/>
      <c r="Z34" s="55"/>
      <c r="AA34" s="55"/>
      <c r="AB34" s="55"/>
      <c r="AC34" s="56"/>
      <c r="AD34" s="56"/>
      <c r="AE34" s="56"/>
      <c r="AF34" s="56"/>
      <c r="AG34" s="56"/>
      <c r="AH34" s="56"/>
      <c r="AI34" s="56"/>
      <c r="AJ34" s="56"/>
      <c r="AK34" s="886"/>
      <c r="AL34" s="887"/>
      <c r="AM34" s="887"/>
      <c r="AN34" s="887"/>
      <c r="AO34" s="888"/>
      <c r="AP34" s="15"/>
      <c r="AQ34" s="57">
        <f t="shared" si="2"/>
        <v>1</v>
      </c>
      <c r="AS34" s="890"/>
      <c r="AT34" s="890"/>
    </row>
    <row r="35" spans="2:86" ht="12" customHeight="1" x14ac:dyDescent="0.15">
      <c r="B35" s="850"/>
      <c r="C35" s="855"/>
      <c r="D35" s="853"/>
      <c r="E35" s="853"/>
      <c r="F35" s="853"/>
      <c r="G35" s="853"/>
      <c r="H35" s="853"/>
      <c r="I35" s="853"/>
      <c r="J35" s="854"/>
      <c r="K35" s="891" t="s">
        <v>403</v>
      </c>
      <c r="L35" s="876" t="s">
        <v>404</v>
      </c>
      <c r="M35" s="876"/>
      <c r="N35" s="876"/>
      <c r="O35" s="876"/>
      <c r="P35" s="876"/>
      <c r="Q35" s="876"/>
      <c r="R35" s="876"/>
      <c r="S35" s="876"/>
      <c r="T35" s="876"/>
      <c r="U35" s="876"/>
      <c r="V35" s="876"/>
      <c r="W35" s="876"/>
      <c r="X35" s="876"/>
      <c r="Y35" s="862" t="s">
        <v>405</v>
      </c>
      <c r="Z35" s="863"/>
      <c r="AA35" s="863"/>
      <c r="AB35" s="864"/>
      <c r="AC35" s="59">
        <f t="shared" ref="AC35:AJ35" si="3">SUM(AC11:AC34)</f>
        <v>0</v>
      </c>
      <c r="AD35" s="59">
        <f t="shared" si="3"/>
        <v>0</v>
      </c>
      <c r="AE35" s="59">
        <f>SUM(AE11:AE34)</f>
        <v>0</v>
      </c>
      <c r="AF35" s="59">
        <f t="shared" si="3"/>
        <v>0</v>
      </c>
      <c r="AG35" s="59">
        <f t="shared" si="3"/>
        <v>0</v>
      </c>
      <c r="AH35" s="59">
        <f t="shared" si="3"/>
        <v>0</v>
      </c>
      <c r="AI35" s="59">
        <f t="shared" si="3"/>
        <v>0</v>
      </c>
      <c r="AJ35" s="60">
        <f t="shared" si="3"/>
        <v>3.6</v>
      </c>
      <c r="AK35" s="876" t="s">
        <v>406</v>
      </c>
      <c r="AL35" s="876"/>
      <c r="AM35" s="893" t="s">
        <v>421</v>
      </c>
      <c r="AN35" s="893"/>
      <c r="AO35" s="893"/>
      <c r="AP35" s="15"/>
    </row>
    <row r="36" spans="2:86" ht="12" customHeight="1" x14ac:dyDescent="0.15">
      <c r="B36" s="850"/>
      <c r="C36" s="855"/>
      <c r="D36" s="853"/>
      <c r="E36" s="853"/>
      <c r="F36" s="853"/>
      <c r="G36" s="853"/>
      <c r="H36" s="853"/>
      <c r="I36" s="853"/>
      <c r="J36" s="854"/>
      <c r="K36" s="892"/>
      <c r="L36" s="870" t="s">
        <v>407</v>
      </c>
      <c r="M36" s="877"/>
      <c r="N36" s="871"/>
      <c r="O36" s="870" t="s">
        <v>408</v>
      </c>
      <c r="P36" s="877"/>
      <c r="Q36" s="877"/>
      <c r="R36" s="877"/>
      <c r="S36" s="877"/>
      <c r="T36" s="877"/>
      <c r="U36" s="877"/>
      <c r="V36" s="877"/>
      <c r="W36" s="877"/>
      <c r="X36" s="871"/>
      <c r="Y36" s="51" t="s">
        <v>399</v>
      </c>
      <c r="Z36" s="52" t="s">
        <v>400</v>
      </c>
      <c r="AA36" s="52" t="s">
        <v>401</v>
      </c>
      <c r="AB36" s="52" t="s">
        <v>402</v>
      </c>
      <c r="AC36" s="52" t="s">
        <v>399</v>
      </c>
      <c r="AD36" s="52" t="s">
        <v>400</v>
      </c>
      <c r="AE36" s="52" t="s">
        <v>401</v>
      </c>
      <c r="AF36" s="52" t="s">
        <v>402</v>
      </c>
      <c r="AG36" s="52" t="s">
        <v>399</v>
      </c>
      <c r="AH36" s="52" t="s">
        <v>400</v>
      </c>
      <c r="AI36" s="52" t="s">
        <v>401</v>
      </c>
      <c r="AJ36" s="61" t="s">
        <v>402</v>
      </c>
      <c r="AK36" s="876"/>
      <c r="AL36" s="876"/>
      <c r="AM36" s="893"/>
      <c r="AN36" s="893"/>
      <c r="AO36" s="893"/>
      <c r="AP36" s="15"/>
    </row>
    <row r="37" spans="2:86" ht="14.25" customHeight="1" x14ac:dyDescent="0.15">
      <c r="B37" s="850"/>
      <c r="C37" s="855"/>
      <c r="D37" s="853"/>
      <c r="E37" s="853"/>
      <c r="F37" s="853"/>
      <c r="G37" s="853"/>
      <c r="H37" s="853"/>
      <c r="I37" s="853"/>
      <c r="J37" s="854"/>
      <c r="K37" s="892"/>
      <c r="L37" s="872"/>
      <c r="M37" s="881"/>
      <c r="N37" s="873"/>
      <c r="O37" s="872"/>
      <c r="P37" s="881"/>
      <c r="Q37" s="881"/>
      <c r="R37" s="881"/>
      <c r="S37" s="881"/>
      <c r="T37" s="881"/>
      <c r="U37" s="881"/>
      <c r="V37" s="881"/>
      <c r="W37" s="881"/>
      <c r="X37" s="873"/>
      <c r="Y37" s="894">
        <f>COUNTIF(Y11:Y34,"〇")</f>
        <v>0</v>
      </c>
      <c r="Z37" s="894">
        <f>COUNTIF(Z11:Z34,"〇")</f>
        <v>0</v>
      </c>
      <c r="AA37" s="894">
        <f>COUNTIF(AA11:AA34,"〇")</f>
        <v>0</v>
      </c>
      <c r="AB37" s="894">
        <f>COUNTIF(AB11:AB34,"〇")</f>
        <v>0</v>
      </c>
      <c r="AC37" s="894">
        <f>COUNTA(AC11:AC34)</f>
        <v>0</v>
      </c>
      <c r="AD37" s="894">
        <f t="shared" ref="AD37:AI37" si="4">COUNTA(AD11:AD34)</f>
        <v>0</v>
      </c>
      <c r="AE37" s="894">
        <f t="shared" si="4"/>
        <v>0</v>
      </c>
      <c r="AF37" s="894">
        <f t="shared" si="4"/>
        <v>0</v>
      </c>
      <c r="AG37" s="894">
        <f t="shared" si="4"/>
        <v>0</v>
      </c>
      <c r="AH37" s="894">
        <f t="shared" si="4"/>
        <v>0</v>
      </c>
      <c r="AI37" s="894">
        <f t="shared" si="4"/>
        <v>0</v>
      </c>
      <c r="AJ37" s="894">
        <f>COUNTA(AJ11:AJ34)</f>
        <v>1</v>
      </c>
      <c r="AK37" s="876"/>
      <c r="AL37" s="876"/>
      <c r="AM37" s="893"/>
      <c r="AN37" s="893"/>
      <c r="AO37" s="893"/>
      <c r="AP37" s="15"/>
    </row>
    <row r="38" spans="2:86" ht="14.25" customHeight="1" x14ac:dyDescent="0.15">
      <c r="B38" s="850"/>
      <c r="C38" s="855"/>
      <c r="D38" s="853"/>
      <c r="E38" s="853"/>
      <c r="F38" s="853"/>
      <c r="G38" s="853"/>
      <c r="H38" s="853"/>
      <c r="I38" s="853"/>
      <c r="J38" s="854"/>
      <c r="K38" s="892"/>
      <c r="L38" s="874"/>
      <c r="M38" s="878"/>
      <c r="N38" s="875"/>
      <c r="O38" s="874"/>
      <c r="P38" s="878"/>
      <c r="Q38" s="878"/>
      <c r="R38" s="878"/>
      <c r="S38" s="878"/>
      <c r="T38" s="878"/>
      <c r="U38" s="878"/>
      <c r="V38" s="878"/>
      <c r="W38" s="878"/>
      <c r="X38" s="875"/>
      <c r="Y38" s="894"/>
      <c r="Z38" s="894"/>
      <c r="AA38" s="894"/>
      <c r="AB38" s="894"/>
      <c r="AC38" s="894"/>
      <c r="AD38" s="894"/>
      <c r="AE38" s="894"/>
      <c r="AF38" s="894"/>
      <c r="AG38" s="894"/>
      <c r="AH38" s="894"/>
      <c r="AI38" s="894"/>
      <c r="AJ38" s="894"/>
      <c r="AK38" s="876"/>
      <c r="AL38" s="876"/>
      <c r="AM38" s="893"/>
      <c r="AN38" s="893"/>
      <c r="AO38" s="893"/>
      <c r="AP38" s="15"/>
    </row>
    <row r="39" spans="2:86" ht="12" customHeight="1" x14ac:dyDescent="0.15">
      <c r="B39" s="850"/>
      <c r="C39" s="855"/>
      <c r="D39" s="853"/>
      <c r="E39" s="853"/>
      <c r="F39" s="853"/>
      <c r="G39" s="853"/>
      <c r="H39" s="853"/>
      <c r="I39" s="853"/>
      <c r="J39" s="853"/>
      <c r="K39" s="902" t="s">
        <v>409</v>
      </c>
      <c r="L39" s="904"/>
      <c r="M39" s="904"/>
      <c r="N39" s="904"/>
      <c r="O39" s="904"/>
      <c r="P39" s="904"/>
      <c r="Q39" s="904"/>
      <c r="R39" s="904"/>
      <c r="S39" s="904"/>
      <c r="T39" s="904"/>
      <c r="U39" s="904"/>
      <c r="V39" s="904"/>
      <c r="W39" s="904"/>
      <c r="X39" s="904"/>
      <c r="Y39" s="904"/>
      <c r="Z39" s="904"/>
      <c r="AA39" s="904"/>
      <c r="AB39" s="904"/>
      <c r="AC39" s="904"/>
      <c r="AD39" s="904"/>
      <c r="AE39" s="904"/>
      <c r="AF39" s="904"/>
      <c r="AG39" s="904"/>
      <c r="AH39" s="904"/>
      <c r="AI39" s="904"/>
      <c r="AJ39" s="904"/>
      <c r="AK39" s="905"/>
      <c r="AL39" s="905"/>
      <c r="AM39" s="905"/>
      <c r="AN39" s="905"/>
      <c r="AO39" s="906"/>
      <c r="AP39" s="15"/>
    </row>
    <row r="40" spans="2:86" ht="12" customHeight="1" x14ac:dyDescent="0.15">
      <c r="B40" s="850"/>
      <c r="C40" s="855"/>
      <c r="D40" s="853"/>
      <c r="E40" s="853"/>
      <c r="F40" s="853"/>
      <c r="G40" s="853"/>
      <c r="H40" s="853"/>
      <c r="I40" s="853"/>
      <c r="J40" s="853"/>
      <c r="K40" s="903"/>
      <c r="L40" s="905"/>
      <c r="M40" s="905"/>
      <c r="N40" s="905"/>
      <c r="O40" s="905"/>
      <c r="P40" s="905"/>
      <c r="Q40" s="905"/>
      <c r="R40" s="905"/>
      <c r="S40" s="905"/>
      <c r="T40" s="905"/>
      <c r="U40" s="905"/>
      <c r="V40" s="905"/>
      <c r="W40" s="905"/>
      <c r="X40" s="905"/>
      <c r="Y40" s="905"/>
      <c r="Z40" s="905"/>
      <c r="AA40" s="905"/>
      <c r="AB40" s="905"/>
      <c r="AC40" s="905"/>
      <c r="AD40" s="905"/>
      <c r="AE40" s="905"/>
      <c r="AF40" s="905"/>
      <c r="AG40" s="905"/>
      <c r="AH40" s="905"/>
      <c r="AI40" s="905"/>
      <c r="AJ40" s="905"/>
      <c r="AK40" s="905"/>
      <c r="AL40" s="905"/>
      <c r="AM40" s="905"/>
      <c r="AN40" s="905"/>
      <c r="AO40" s="906"/>
      <c r="AP40" s="15"/>
    </row>
    <row r="41" spans="2:86" ht="12" customHeight="1" x14ac:dyDescent="0.15">
      <c r="B41" s="850"/>
      <c r="C41" s="855"/>
      <c r="D41" s="853"/>
      <c r="E41" s="853"/>
      <c r="F41" s="853"/>
      <c r="G41" s="853"/>
      <c r="H41" s="853"/>
      <c r="I41" s="853"/>
      <c r="J41" s="853"/>
      <c r="K41" s="903"/>
      <c r="L41" s="905"/>
      <c r="M41" s="905"/>
      <c r="N41" s="905"/>
      <c r="O41" s="905"/>
      <c r="P41" s="905"/>
      <c r="Q41" s="905"/>
      <c r="R41" s="905"/>
      <c r="S41" s="905"/>
      <c r="T41" s="905"/>
      <c r="U41" s="905"/>
      <c r="V41" s="905"/>
      <c r="W41" s="905"/>
      <c r="X41" s="905"/>
      <c r="Y41" s="905"/>
      <c r="Z41" s="905"/>
      <c r="AA41" s="905"/>
      <c r="AB41" s="905"/>
      <c r="AC41" s="905"/>
      <c r="AD41" s="905"/>
      <c r="AE41" s="905"/>
      <c r="AF41" s="905"/>
      <c r="AG41" s="905"/>
      <c r="AH41" s="905"/>
      <c r="AI41" s="905"/>
      <c r="AJ41" s="905"/>
      <c r="AK41" s="905"/>
      <c r="AL41" s="905"/>
      <c r="AM41" s="905"/>
      <c r="AN41" s="905"/>
      <c r="AO41" s="906"/>
      <c r="AP41" s="15"/>
    </row>
    <row r="42" spans="2:86" ht="12" customHeight="1" x14ac:dyDescent="0.15">
      <c r="B42" s="850"/>
      <c r="C42" s="855"/>
      <c r="D42" s="853"/>
      <c r="E42" s="853"/>
      <c r="F42" s="853"/>
      <c r="G42" s="853"/>
      <c r="H42" s="853"/>
      <c r="I42" s="853"/>
      <c r="J42" s="853"/>
      <c r="K42" s="903"/>
      <c r="L42" s="907"/>
      <c r="M42" s="907"/>
      <c r="N42" s="907"/>
      <c r="O42" s="907"/>
      <c r="P42" s="907"/>
      <c r="Q42" s="907"/>
      <c r="R42" s="907"/>
      <c r="S42" s="907"/>
      <c r="T42" s="907"/>
      <c r="U42" s="907"/>
      <c r="V42" s="907"/>
      <c r="W42" s="907"/>
      <c r="X42" s="907"/>
      <c r="Y42" s="907"/>
      <c r="Z42" s="907"/>
      <c r="AA42" s="907"/>
      <c r="AB42" s="907"/>
      <c r="AC42" s="907"/>
      <c r="AD42" s="907"/>
      <c r="AE42" s="907"/>
      <c r="AF42" s="907"/>
      <c r="AG42" s="907"/>
      <c r="AH42" s="907"/>
      <c r="AI42" s="907"/>
      <c r="AJ42" s="907"/>
      <c r="AK42" s="907"/>
      <c r="AL42" s="907"/>
      <c r="AM42" s="907"/>
      <c r="AN42" s="907"/>
      <c r="AO42" s="908"/>
      <c r="AP42" s="37"/>
      <c r="CD42" s="15"/>
      <c r="CE42" s="15"/>
      <c r="CF42" s="15"/>
      <c r="CG42" s="15"/>
      <c r="CH42" s="15"/>
    </row>
    <row r="43" spans="2:86" ht="12" customHeight="1" x14ac:dyDescent="0.15">
      <c r="B43" s="850"/>
      <c r="C43" s="855"/>
      <c r="D43" s="853"/>
      <c r="E43" s="853"/>
      <c r="F43" s="853"/>
      <c r="G43" s="853"/>
      <c r="H43" s="853"/>
      <c r="I43" s="853"/>
      <c r="J43" s="854"/>
      <c r="K43" s="895" t="s">
        <v>410</v>
      </c>
      <c r="L43" s="895"/>
      <c r="M43" s="895"/>
      <c r="N43" s="895"/>
      <c r="O43" s="895"/>
      <c r="P43" s="895"/>
      <c r="Q43" s="895"/>
      <c r="R43" s="895"/>
      <c r="S43" s="895"/>
      <c r="T43" s="895"/>
      <c r="U43" s="895"/>
      <c r="V43" s="895"/>
      <c r="W43" s="895"/>
      <c r="X43" s="895"/>
      <c r="Y43" s="895"/>
      <c r="Z43" s="895"/>
      <c r="AA43" s="895"/>
      <c r="AB43" s="895"/>
      <c r="AC43" s="895"/>
      <c r="AD43" s="895"/>
      <c r="AE43" s="895"/>
      <c r="AF43" s="895"/>
      <c r="AG43" s="895"/>
      <c r="AH43" s="895"/>
      <c r="AI43" s="895"/>
      <c r="AJ43" s="895"/>
      <c r="AK43" s="895"/>
      <c r="AL43" s="895"/>
      <c r="AM43" s="895"/>
      <c r="AN43" s="895"/>
      <c r="AO43" s="895"/>
      <c r="AP43" s="37"/>
      <c r="CD43" s="15"/>
      <c r="CE43" s="15"/>
      <c r="CF43" s="15"/>
      <c r="CG43" s="15"/>
      <c r="CH43" s="15"/>
    </row>
    <row r="44" spans="2:86" ht="12" customHeight="1" x14ac:dyDescent="0.15">
      <c r="B44" s="850"/>
      <c r="C44" s="855"/>
      <c r="D44" s="853"/>
      <c r="E44" s="853"/>
      <c r="F44" s="853"/>
      <c r="G44" s="853"/>
      <c r="H44" s="853"/>
      <c r="I44" s="853"/>
      <c r="J44" s="854"/>
      <c r="K44" s="896" t="s">
        <v>411</v>
      </c>
      <c r="L44" s="897"/>
      <c r="M44" s="897"/>
      <c r="N44" s="897"/>
      <c r="O44" s="897"/>
      <c r="P44" s="897"/>
      <c r="Q44" s="897"/>
      <c r="R44" s="897"/>
      <c r="S44" s="897"/>
      <c r="T44" s="897"/>
      <c r="U44" s="897"/>
      <c r="V44" s="897"/>
      <c r="W44" s="897"/>
      <c r="X44" s="897"/>
      <c r="Y44" s="897"/>
      <c r="Z44" s="897"/>
      <c r="AA44" s="897"/>
      <c r="AB44" s="897"/>
      <c r="AC44" s="897"/>
      <c r="AD44" s="897"/>
      <c r="AE44" s="897"/>
      <c r="AF44" s="897"/>
      <c r="AG44" s="897"/>
      <c r="AH44" s="897"/>
      <c r="AI44" s="897"/>
      <c r="AJ44" s="897"/>
      <c r="AK44" s="897"/>
      <c r="AL44" s="897"/>
      <c r="AM44" s="897"/>
      <c r="AN44" s="897"/>
      <c r="AO44" s="898"/>
      <c r="AP44" s="37"/>
      <c r="CD44" s="15"/>
      <c r="CE44" s="15"/>
      <c r="CF44" s="15"/>
      <c r="CG44" s="15"/>
      <c r="CH44" s="15"/>
    </row>
    <row r="45" spans="2:86" ht="12" customHeight="1" x14ac:dyDescent="0.15">
      <c r="B45" s="503"/>
      <c r="C45" s="856"/>
      <c r="D45" s="857"/>
      <c r="E45" s="857"/>
      <c r="F45" s="857"/>
      <c r="G45" s="857"/>
      <c r="H45" s="857"/>
      <c r="I45" s="857"/>
      <c r="J45" s="858"/>
      <c r="K45" s="899" t="s">
        <v>412</v>
      </c>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1"/>
      <c r="AP45" s="37"/>
      <c r="CD45" s="15"/>
      <c r="CE45" s="15"/>
      <c r="CF45" s="15"/>
      <c r="CG45" s="15"/>
      <c r="CH45" s="15"/>
    </row>
    <row r="46" spans="2:86" ht="12" customHeight="1" x14ac:dyDescent="0.2">
      <c r="B46" s="63" t="s">
        <v>413</v>
      </c>
      <c r="C46" s="49"/>
      <c r="D46" s="49"/>
      <c r="E46" s="49"/>
      <c r="F46" s="49"/>
      <c r="G46" s="49"/>
      <c r="H46" s="49"/>
      <c r="I46" s="49"/>
      <c r="J46" s="49"/>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37"/>
      <c r="CD46" s="15"/>
      <c r="CE46" s="15"/>
      <c r="CF46" s="15"/>
      <c r="CG46" s="15"/>
      <c r="CH46" s="15"/>
    </row>
    <row r="47" spans="2:86" s="63" customFormat="1" ht="12" customHeight="1" x14ac:dyDescent="0.15">
      <c r="B47" s="15" t="s">
        <v>414</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415</v>
      </c>
      <c r="AP48" s="37"/>
      <c r="CD48" s="15"/>
      <c r="CE48" s="15"/>
      <c r="CF48" s="15"/>
      <c r="CG48" s="15"/>
      <c r="CH48" s="15"/>
    </row>
    <row r="49" spans="2:86" ht="12" customHeight="1" x14ac:dyDescent="0.15">
      <c r="B49" s="15" t="s">
        <v>416</v>
      </c>
      <c r="AP49" s="37"/>
      <c r="CD49" s="15"/>
      <c r="CE49" s="15"/>
      <c r="CF49" s="15"/>
      <c r="CG49" s="15"/>
      <c r="CH49" s="15"/>
    </row>
    <row r="50" spans="2:86" ht="12" customHeight="1" x14ac:dyDescent="0.15">
      <c r="B50" s="15" t="s">
        <v>417</v>
      </c>
    </row>
    <row r="51" spans="2:86" ht="12" customHeight="1" x14ac:dyDescent="0.15">
      <c r="B51" s="15" t="s">
        <v>418</v>
      </c>
    </row>
    <row r="52" spans="2:86" ht="12" customHeight="1" x14ac:dyDescent="0.15">
      <c r="B52" s="15" t="s">
        <v>419</v>
      </c>
    </row>
    <row r="53" spans="2:86" x14ac:dyDescent="0.15">
      <c r="B53" s="15" t="s">
        <v>420</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0A36704C-E379-40A3-AC8A-5C76C2E55EF1}">
      <formula1>INDIRECT(L11)</formula1>
    </dataValidation>
    <dataValidation type="list" allowBlank="1" showInputMessage="1" showErrorMessage="1" sqref="Y11:AB34" xr:uid="{380BE3E1-BB89-49E1-A95B-51586C62299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13F3A-CBCC-4D4C-82D8-FD71D44D6C54}">
  <sheetPr codeName="Sheet126"/>
  <dimension ref="B2:BM21"/>
  <sheetViews>
    <sheetView showGridLines="0" view="pageBreakPreview" zoomScaleNormal="55" zoomScaleSheetLayoutView="100" workbookViewId="0">
      <selection activeCell="P12" sqref="P12:AM12"/>
    </sheetView>
  </sheetViews>
  <sheetFormatPr defaultColWidth="8.875" defaultRowHeight="13.5" x14ac:dyDescent="0.15"/>
  <cols>
    <col min="1" max="1" width="1.875" style="36" customWidth="1"/>
    <col min="2" max="60" width="2.125" style="33" customWidth="1"/>
    <col min="61" max="61" width="0.625" style="33" customWidth="1"/>
    <col min="62" max="62" width="2.125" style="33" customWidth="1"/>
    <col min="63" max="63" width="1" style="33" customWidth="1"/>
    <col min="64" max="65" width="2.125" style="33" customWidth="1"/>
    <col min="66" max="16384" width="8.875" style="36"/>
  </cols>
  <sheetData>
    <row r="2" spans="2:63" s="31" customFormat="1" ht="14.25" customHeight="1" x14ac:dyDescent="0.15">
      <c r="B2" s="29" t="s">
        <v>354</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row>
    <row r="3" spans="2:63" s="32" customFormat="1" ht="17.25" customHeight="1" x14ac:dyDescent="0.15">
      <c r="B3" s="936" t="s">
        <v>347</v>
      </c>
      <c r="C3" s="937"/>
      <c r="D3" s="937"/>
      <c r="E3" s="938"/>
      <c r="F3" s="939" t="s">
        <v>127</v>
      </c>
      <c r="G3" s="940"/>
      <c r="H3" s="940"/>
      <c r="I3" s="940"/>
      <c r="J3" s="940"/>
      <c r="K3" s="940"/>
      <c r="L3" s="940"/>
      <c r="M3" s="940"/>
      <c r="N3" s="940"/>
      <c r="O3" s="940"/>
      <c r="P3" s="940"/>
      <c r="Q3" s="940"/>
      <c r="R3" s="940"/>
      <c r="S3" s="940"/>
      <c r="T3" s="941"/>
      <c r="U3" s="927" t="s">
        <v>355</v>
      </c>
      <c r="V3" s="928"/>
      <c r="W3" s="928"/>
      <c r="X3" s="929"/>
      <c r="Y3" s="929"/>
      <c r="Z3" s="930" t="s">
        <v>129</v>
      </c>
      <c r="AA3" s="931"/>
      <c r="AB3" s="931"/>
      <c r="AC3" s="931"/>
      <c r="AD3" s="931"/>
      <c r="AE3" s="931"/>
      <c r="AF3" s="931"/>
      <c r="AG3" s="931"/>
      <c r="AH3" s="932"/>
      <c r="AI3" s="942" t="s">
        <v>356</v>
      </c>
      <c r="AJ3" s="943"/>
      <c r="AK3" s="943"/>
      <c r="AL3" s="943"/>
      <c r="AM3" s="943"/>
      <c r="AN3" s="944"/>
      <c r="AO3" s="948" t="s">
        <v>66</v>
      </c>
      <c r="AP3" s="949"/>
      <c r="AQ3" s="949"/>
      <c r="AR3" s="949"/>
      <c r="AS3" s="949"/>
      <c r="AT3" s="949"/>
      <c r="AU3" s="949"/>
      <c r="AV3" s="950"/>
      <c r="AW3" s="909" t="s">
        <v>10</v>
      </c>
      <c r="AX3" s="910"/>
      <c r="AY3" s="910"/>
      <c r="AZ3" s="910"/>
      <c r="BA3" s="910"/>
      <c r="BB3" s="911"/>
      <c r="BC3" s="915">
        <v>45637</v>
      </c>
      <c r="BD3" s="916"/>
      <c r="BE3" s="916"/>
      <c r="BF3" s="916"/>
      <c r="BG3" s="916"/>
      <c r="BH3" s="916"/>
      <c r="BI3" s="916"/>
      <c r="BJ3" s="916"/>
      <c r="BK3" s="917"/>
    </row>
    <row r="4" spans="2:63" s="32" customFormat="1" ht="17.25" customHeight="1" x14ac:dyDescent="0.15">
      <c r="B4" s="921" t="s">
        <v>357</v>
      </c>
      <c r="C4" s="922"/>
      <c r="D4" s="922"/>
      <c r="E4" s="923"/>
      <c r="F4" s="924" t="s">
        <v>128</v>
      </c>
      <c r="G4" s="925"/>
      <c r="H4" s="925"/>
      <c r="I4" s="925"/>
      <c r="J4" s="925"/>
      <c r="K4" s="925"/>
      <c r="L4" s="925"/>
      <c r="M4" s="925"/>
      <c r="N4" s="925"/>
      <c r="O4" s="925"/>
      <c r="P4" s="925"/>
      <c r="Q4" s="925"/>
      <c r="R4" s="925"/>
      <c r="S4" s="925"/>
      <c r="T4" s="926"/>
      <c r="U4" s="927" t="s">
        <v>358</v>
      </c>
      <c r="V4" s="928"/>
      <c r="W4" s="928"/>
      <c r="X4" s="929"/>
      <c r="Y4" s="929"/>
      <c r="Z4" s="930" t="s">
        <v>130</v>
      </c>
      <c r="AA4" s="931"/>
      <c r="AB4" s="931"/>
      <c r="AC4" s="931"/>
      <c r="AD4" s="931"/>
      <c r="AE4" s="931"/>
      <c r="AF4" s="931"/>
      <c r="AG4" s="931"/>
      <c r="AH4" s="932"/>
      <c r="AI4" s="945"/>
      <c r="AJ4" s="946"/>
      <c r="AK4" s="946"/>
      <c r="AL4" s="946"/>
      <c r="AM4" s="946"/>
      <c r="AN4" s="947"/>
      <c r="AO4" s="933" t="s">
        <v>67</v>
      </c>
      <c r="AP4" s="934"/>
      <c r="AQ4" s="934"/>
      <c r="AR4" s="934"/>
      <c r="AS4" s="934"/>
      <c r="AT4" s="934"/>
      <c r="AU4" s="934"/>
      <c r="AV4" s="935"/>
      <c r="AW4" s="912"/>
      <c r="AX4" s="913"/>
      <c r="AY4" s="913"/>
      <c r="AZ4" s="913"/>
      <c r="BA4" s="913"/>
      <c r="BB4" s="914"/>
      <c r="BC4" s="918"/>
      <c r="BD4" s="919"/>
      <c r="BE4" s="919"/>
      <c r="BF4" s="919"/>
      <c r="BG4" s="919"/>
      <c r="BH4" s="919"/>
      <c r="BI4" s="919"/>
      <c r="BJ4" s="919"/>
      <c r="BK4" s="920"/>
    </row>
    <row r="5" spans="2:63" ht="42.75" customHeight="1" x14ac:dyDescent="0.15">
      <c r="B5" s="951" t="s">
        <v>11</v>
      </c>
      <c r="C5" s="952"/>
      <c r="D5" s="952"/>
      <c r="E5" s="952"/>
      <c r="F5" s="952"/>
      <c r="G5" s="953"/>
      <c r="H5" s="954" t="s">
        <v>359</v>
      </c>
      <c r="I5" s="952"/>
      <c r="J5" s="952"/>
      <c r="K5" s="952"/>
      <c r="L5" s="952"/>
      <c r="M5" s="952"/>
      <c r="N5" s="952"/>
      <c r="O5" s="953"/>
      <c r="P5" s="955" t="s">
        <v>360</v>
      </c>
      <c r="Q5" s="860"/>
      <c r="R5" s="860"/>
      <c r="S5" s="860"/>
      <c r="T5" s="860"/>
      <c r="U5" s="860"/>
      <c r="V5" s="860"/>
      <c r="W5" s="860"/>
      <c r="X5" s="860"/>
      <c r="Y5" s="860"/>
      <c r="Z5" s="860"/>
      <c r="AA5" s="860"/>
      <c r="AB5" s="860"/>
      <c r="AC5" s="860"/>
      <c r="AD5" s="860"/>
      <c r="AE5" s="860"/>
      <c r="AF5" s="860"/>
      <c r="AG5" s="860"/>
      <c r="AH5" s="860"/>
      <c r="AI5" s="860"/>
      <c r="AJ5" s="860"/>
      <c r="AK5" s="860"/>
      <c r="AL5" s="860"/>
      <c r="AM5" s="860"/>
      <c r="AN5" s="955" t="s">
        <v>361</v>
      </c>
      <c r="AO5" s="860"/>
      <c r="AP5" s="860"/>
      <c r="AQ5" s="860"/>
      <c r="AR5" s="860"/>
      <c r="AS5" s="860"/>
      <c r="AT5" s="860"/>
      <c r="AU5" s="860"/>
      <c r="AV5" s="860"/>
      <c r="AW5" s="860"/>
      <c r="AX5" s="860"/>
      <c r="AY5" s="860"/>
      <c r="AZ5" s="860"/>
      <c r="BA5" s="860"/>
      <c r="BB5" s="860"/>
      <c r="BC5" s="860"/>
      <c r="BD5" s="860"/>
      <c r="BE5" s="860"/>
      <c r="BF5" s="860"/>
      <c r="BG5" s="860"/>
      <c r="BH5" s="860"/>
      <c r="BI5" s="860"/>
      <c r="BJ5" s="860"/>
      <c r="BK5" s="861"/>
    </row>
    <row r="6" spans="2:63" ht="29.25" customHeight="1" x14ac:dyDescent="0.15">
      <c r="B6" s="956"/>
      <c r="C6" s="631"/>
      <c r="D6" s="631"/>
      <c r="E6" s="631"/>
      <c r="F6" s="631"/>
      <c r="G6" s="632"/>
      <c r="H6" s="957"/>
      <c r="I6" s="957"/>
      <c r="J6" s="957"/>
      <c r="K6" s="957"/>
      <c r="L6" s="957"/>
      <c r="M6" s="957"/>
      <c r="N6" s="957"/>
      <c r="O6" s="957"/>
      <c r="P6" s="958"/>
      <c r="Q6" s="959"/>
      <c r="R6" s="959"/>
      <c r="S6" s="959"/>
      <c r="T6" s="959"/>
      <c r="U6" s="959"/>
      <c r="V6" s="959"/>
      <c r="W6" s="959"/>
      <c r="X6" s="959"/>
      <c r="Y6" s="959"/>
      <c r="Z6" s="959"/>
      <c r="AA6" s="959"/>
      <c r="AB6" s="959"/>
      <c r="AC6" s="959"/>
      <c r="AD6" s="959"/>
      <c r="AE6" s="959"/>
      <c r="AF6" s="959"/>
      <c r="AG6" s="959"/>
      <c r="AH6" s="959"/>
      <c r="AI6" s="959"/>
      <c r="AJ6" s="959"/>
      <c r="AK6" s="959"/>
      <c r="AL6" s="959"/>
      <c r="AM6" s="959"/>
      <c r="AN6" s="960"/>
      <c r="AO6" s="961"/>
      <c r="AP6" s="961"/>
      <c r="AQ6" s="961"/>
      <c r="AR6" s="961"/>
      <c r="AS6" s="961"/>
      <c r="AT6" s="961"/>
      <c r="AU6" s="961"/>
      <c r="AV6" s="961"/>
      <c r="AW6" s="961"/>
      <c r="AX6" s="961"/>
      <c r="AY6" s="961"/>
      <c r="AZ6" s="961"/>
      <c r="BA6" s="961"/>
      <c r="BB6" s="961"/>
      <c r="BC6" s="961"/>
      <c r="BD6" s="961"/>
      <c r="BE6" s="961"/>
      <c r="BF6" s="961"/>
      <c r="BG6" s="961"/>
      <c r="BH6" s="961"/>
      <c r="BI6" s="961"/>
      <c r="BJ6" s="961"/>
      <c r="BK6" s="962"/>
    </row>
    <row r="7" spans="2:63" ht="29.25" customHeight="1" x14ac:dyDescent="0.15">
      <c r="B7" s="956"/>
      <c r="C7" s="631"/>
      <c r="D7" s="631"/>
      <c r="E7" s="631"/>
      <c r="F7" s="631"/>
      <c r="G7" s="632"/>
      <c r="H7" s="957"/>
      <c r="I7" s="957"/>
      <c r="J7" s="957"/>
      <c r="K7" s="957"/>
      <c r="L7" s="957"/>
      <c r="M7" s="957"/>
      <c r="N7" s="957"/>
      <c r="O7" s="957"/>
      <c r="P7" s="958"/>
      <c r="Q7" s="959"/>
      <c r="R7" s="959"/>
      <c r="S7" s="959"/>
      <c r="T7" s="959"/>
      <c r="U7" s="959"/>
      <c r="V7" s="959"/>
      <c r="W7" s="959"/>
      <c r="X7" s="959"/>
      <c r="Y7" s="959"/>
      <c r="Z7" s="959"/>
      <c r="AA7" s="959"/>
      <c r="AB7" s="959"/>
      <c r="AC7" s="959"/>
      <c r="AD7" s="959"/>
      <c r="AE7" s="959"/>
      <c r="AF7" s="959"/>
      <c r="AG7" s="959"/>
      <c r="AH7" s="959"/>
      <c r="AI7" s="959"/>
      <c r="AJ7" s="959"/>
      <c r="AK7" s="959"/>
      <c r="AL7" s="959"/>
      <c r="AM7" s="959"/>
      <c r="AN7" s="960"/>
      <c r="AO7" s="961"/>
      <c r="AP7" s="961"/>
      <c r="AQ7" s="961"/>
      <c r="AR7" s="961"/>
      <c r="AS7" s="961"/>
      <c r="AT7" s="961"/>
      <c r="AU7" s="961"/>
      <c r="AV7" s="961"/>
      <c r="AW7" s="961"/>
      <c r="AX7" s="961"/>
      <c r="AY7" s="961"/>
      <c r="AZ7" s="961"/>
      <c r="BA7" s="961"/>
      <c r="BB7" s="961"/>
      <c r="BC7" s="961"/>
      <c r="BD7" s="961"/>
      <c r="BE7" s="961"/>
      <c r="BF7" s="961"/>
      <c r="BG7" s="961"/>
      <c r="BH7" s="961"/>
      <c r="BI7" s="961"/>
      <c r="BJ7" s="961"/>
      <c r="BK7" s="962"/>
    </row>
    <row r="8" spans="2:63" ht="29.25" customHeight="1" x14ac:dyDescent="0.15">
      <c r="B8" s="963"/>
      <c r="C8" s="964"/>
      <c r="D8" s="964"/>
      <c r="E8" s="964"/>
      <c r="F8" s="964"/>
      <c r="G8" s="965"/>
      <c r="H8" s="966"/>
      <c r="I8" s="966"/>
      <c r="J8" s="966"/>
      <c r="K8" s="966"/>
      <c r="L8" s="966"/>
      <c r="M8" s="966"/>
      <c r="N8" s="966"/>
      <c r="O8" s="966"/>
      <c r="P8" s="967"/>
      <c r="Q8" s="968"/>
      <c r="R8" s="968"/>
      <c r="S8" s="968"/>
      <c r="T8" s="968"/>
      <c r="U8" s="968"/>
      <c r="V8" s="968"/>
      <c r="W8" s="968"/>
      <c r="X8" s="968"/>
      <c r="Y8" s="968"/>
      <c r="Z8" s="968"/>
      <c r="AA8" s="968"/>
      <c r="AB8" s="968"/>
      <c r="AC8" s="968"/>
      <c r="AD8" s="968"/>
      <c r="AE8" s="968"/>
      <c r="AF8" s="968"/>
      <c r="AG8" s="968"/>
      <c r="AH8" s="968"/>
      <c r="AI8" s="968"/>
      <c r="AJ8" s="968"/>
      <c r="AK8" s="968"/>
      <c r="AL8" s="968"/>
      <c r="AM8" s="968"/>
      <c r="AN8" s="967"/>
      <c r="AO8" s="968"/>
      <c r="AP8" s="968"/>
      <c r="AQ8" s="968"/>
      <c r="AR8" s="968"/>
      <c r="AS8" s="968"/>
      <c r="AT8" s="968"/>
      <c r="AU8" s="968"/>
      <c r="AV8" s="968"/>
      <c r="AW8" s="968"/>
      <c r="AX8" s="968"/>
      <c r="AY8" s="968"/>
      <c r="AZ8" s="968"/>
      <c r="BA8" s="968"/>
      <c r="BB8" s="968"/>
      <c r="BC8" s="968"/>
      <c r="BD8" s="968"/>
      <c r="BE8" s="968"/>
      <c r="BF8" s="968"/>
      <c r="BG8" s="968"/>
      <c r="BH8" s="968"/>
      <c r="BI8" s="968"/>
      <c r="BJ8" s="968"/>
      <c r="BK8" s="969"/>
    </row>
    <row r="9" spans="2:63" ht="29.25" customHeight="1" x14ac:dyDescent="0.15">
      <c r="B9" s="963"/>
      <c r="C9" s="964"/>
      <c r="D9" s="964"/>
      <c r="E9" s="964"/>
      <c r="F9" s="964"/>
      <c r="G9" s="965"/>
      <c r="H9" s="966"/>
      <c r="I9" s="966"/>
      <c r="J9" s="966"/>
      <c r="K9" s="966"/>
      <c r="L9" s="966"/>
      <c r="M9" s="966"/>
      <c r="N9" s="966"/>
      <c r="O9" s="966"/>
      <c r="P9" s="967"/>
      <c r="Q9" s="968"/>
      <c r="R9" s="968"/>
      <c r="S9" s="968"/>
      <c r="T9" s="968"/>
      <c r="U9" s="968"/>
      <c r="V9" s="968"/>
      <c r="W9" s="968"/>
      <c r="X9" s="968"/>
      <c r="Y9" s="968"/>
      <c r="Z9" s="968"/>
      <c r="AA9" s="968"/>
      <c r="AB9" s="968"/>
      <c r="AC9" s="968"/>
      <c r="AD9" s="968"/>
      <c r="AE9" s="968"/>
      <c r="AF9" s="968"/>
      <c r="AG9" s="968"/>
      <c r="AH9" s="968"/>
      <c r="AI9" s="968"/>
      <c r="AJ9" s="968"/>
      <c r="AK9" s="968"/>
      <c r="AL9" s="968"/>
      <c r="AM9" s="968"/>
      <c r="AN9" s="967"/>
      <c r="AO9" s="968"/>
      <c r="AP9" s="968"/>
      <c r="AQ9" s="968"/>
      <c r="AR9" s="968"/>
      <c r="AS9" s="968"/>
      <c r="AT9" s="968"/>
      <c r="AU9" s="968"/>
      <c r="AV9" s="968"/>
      <c r="AW9" s="968"/>
      <c r="AX9" s="968"/>
      <c r="AY9" s="968"/>
      <c r="AZ9" s="968"/>
      <c r="BA9" s="968"/>
      <c r="BB9" s="968"/>
      <c r="BC9" s="968"/>
      <c r="BD9" s="968"/>
      <c r="BE9" s="968"/>
      <c r="BF9" s="968"/>
      <c r="BG9" s="968"/>
      <c r="BH9" s="968"/>
      <c r="BI9" s="968"/>
      <c r="BJ9" s="968"/>
      <c r="BK9" s="969"/>
    </row>
    <row r="10" spans="2:63" ht="29.25" customHeight="1" x14ac:dyDescent="0.15">
      <c r="B10" s="963"/>
      <c r="C10" s="964"/>
      <c r="D10" s="964"/>
      <c r="E10" s="964"/>
      <c r="F10" s="964"/>
      <c r="G10" s="965"/>
      <c r="H10" s="966"/>
      <c r="I10" s="966"/>
      <c r="J10" s="966"/>
      <c r="K10" s="966"/>
      <c r="L10" s="966"/>
      <c r="M10" s="966"/>
      <c r="N10" s="966"/>
      <c r="O10" s="966"/>
      <c r="P10" s="967"/>
      <c r="Q10" s="968"/>
      <c r="R10" s="968"/>
      <c r="S10" s="968"/>
      <c r="T10" s="968"/>
      <c r="U10" s="968"/>
      <c r="V10" s="968"/>
      <c r="W10" s="968"/>
      <c r="X10" s="968"/>
      <c r="Y10" s="968"/>
      <c r="Z10" s="968"/>
      <c r="AA10" s="968"/>
      <c r="AB10" s="968"/>
      <c r="AC10" s="968"/>
      <c r="AD10" s="968"/>
      <c r="AE10" s="968"/>
      <c r="AF10" s="968"/>
      <c r="AG10" s="968"/>
      <c r="AH10" s="968"/>
      <c r="AI10" s="968"/>
      <c r="AJ10" s="968"/>
      <c r="AK10" s="968"/>
      <c r="AL10" s="968"/>
      <c r="AM10" s="968"/>
      <c r="AN10" s="967"/>
      <c r="AO10" s="968"/>
      <c r="AP10" s="968"/>
      <c r="AQ10" s="968"/>
      <c r="AR10" s="968"/>
      <c r="AS10" s="968"/>
      <c r="AT10" s="968"/>
      <c r="AU10" s="968"/>
      <c r="AV10" s="968"/>
      <c r="AW10" s="968"/>
      <c r="AX10" s="968"/>
      <c r="AY10" s="968"/>
      <c r="AZ10" s="968"/>
      <c r="BA10" s="968"/>
      <c r="BB10" s="968"/>
      <c r="BC10" s="968"/>
      <c r="BD10" s="968"/>
      <c r="BE10" s="968"/>
      <c r="BF10" s="968"/>
      <c r="BG10" s="968"/>
      <c r="BH10" s="968"/>
      <c r="BI10" s="968"/>
      <c r="BJ10" s="968"/>
      <c r="BK10" s="969"/>
    </row>
    <row r="11" spans="2:63" ht="29.25" customHeight="1" x14ac:dyDescent="0.15">
      <c r="B11" s="963"/>
      <c r="C11" s="964"/>
      <c r="D11" s="964"/>
      <c r="E11" s="964"/>
      <c r="F11" s="964"/>
      <c r="G11" s="965"/>
      <c r="H11" s="966"/>
      <c r="I11" s="966"/>
      <c r="J11" s="966"/>
      <c r="K11" s="966"/>
      <c r="L11" s="966"/>
      <c r="M11" s="966"/>
      <c r="N11" s="966"/>
      <c r="O11" s="966"/>
      <c r="P11" s="967"/>
      <c r="Q11" s="968"/>
      <c r="R11" s="968"/>
      <c r="S11" s="968"/>
      <c r="T11" s="968"/>
      <c r="U11" s="968"/>
      <c r="V11" s="968"/>
      <c r="W11" s="968"/>
      <c r="X11" s="968"/>
      <c r="Y11" s="968"/>
      <c r="Z11" s="968"/>
      <c r="AA11" s="968"/>
      <c r="AB11" s="968"/>
      <c r="AC11" s="968"/>
      <c r="AD11" s="968"/>
      <c r="AE11" s="968"/>
      <c r="AF11" s="968"/>
      <c r="AG11" s="968"/>
      <c r="AH11" s="968"/>
      <c r="AI11" s="968"/>
      <c r="AJ11" s="968"/>
      <c r="AK11" s="968"/>
      <c r="AL11" s="968"/>
      <c r="AM11" s="968"/>
      <c r="AN11" s="967"/>
      <c r="AO11" s="968"/>
      <c r="AP11" s="968"/>
      <c r="AQ11" s="968"/>
      <c r="AR11" s="968"/>
      <c r="AS11" s="968"/>
      <c r="AT11" s="968"/>
      <c r="AU11" s="968"/>
      <c r="AV11" s="968"/>
      <c r="AW11" s="968"/>
      <c r="AX11" s="968"/>
      <c r="AY11" s="968"/>
      <c r="AZ11" s="968"/>
      <c r="BA11" s="968"/>
      <c r="BB11" s="968"/>
      <c r="BC11" s="968"/>
      <c r="BD11" s="968"/>
      <c r="BE11" s="968"/>
      <c r="BF11" s="968"/>
      <c r="BG11" s="968"/>
      <c r="BH11" s="968"/>
      <c r="BI11" s="968"/>
      <c r="BJ11" s="968"/>
      <c r="BK11" s="969"/>
    </row>
    <row r="12" spans="2:63" ht="29.25" customHeight="1" x14ac:dyDescent="0.15">
      <c r="B12" s="963"/>
      <c r="C12" s="964"/>
      <c r="D12" s="964"/>
      <c r="E12" s="964"/>
      <c r="F12" s="964"/>
      <c r="G12" s="965"/>
      <c r="H12" s="966"/>
      <c r="I12" s="966"/>
      <c r="J12" s="966"/>
      <c r="K12" s="966"/>
      <c r="L12" s="966"/>
      <c r="M12" s="966"/>
      <c r="N12" s="966"/>
      <c r="O12" s="966"/>
      <c r="P12" s="967"/>
      <c r="Q12" s="968"/>
      <c r="R12" s="968"/>
      <c r="S12" s="968"/>
      <c r="T12" s="968"/>
      <c r="U12" s="968"/>
      <c r="V12" s="968"/>
      <c r="W12" s="968"/>
      <c r="X12" s="968"/>
      <c r="Y12" s="968"/>
      <c r="Z12" s="968"/>
      <c r="AA12" s="968"/>
      <c r="AB12" s="968"/>
      <c r="AC12" s="968"/>
      <c r="AD12" s="968"/>
      <c r="AE12" s="968"/>
      <c r="AF12" s="968"/>
      <c r="AG12" s="968"/>
      <c r="AH12" s="968"/>
      <c r="AI12" s="968"/>
      <c r="AJ12" s="968"/>
      <c r="AK12" s="968"/>
      <c r="AL12" s="968"/>
      <c r="AM12" s="968"/>
      <c r="AN12" s="967"/>
      <c r="AO12" s="968"/>
      <c r="AP12" s="968"/>
      <c r="AQ12" s="968"/>
      <c r="AR12" s="968"/>
      <c r="AS12" s="968"/>
      <c r="AT12" s="968"/>
      <c r="AU12" s="968"/>
      <c r="AV12" s="968"/>
      <c r="AW12" s="968"/>
      <c r="AX12" s="968"/>
      <c r="AY12" s="968"/>
      <c r="AZ12" s="968"/>
      <c r="BA12" s="968"/>
      <c r="BB12" s="968"/>
      <c r="BC12" s="968"/>
      <c r="BD12" s="968"/>
      <c r="BE12" s="968"/>
      <c r="BF12" s="968"/>
      <c r="BG12" s="968"/>
      <c r="BH12" s="968"/>
      <c r="BI12" s="968"/>
      <c r="BJ12" s="968"/>
      <c r="BK12" s="969"/>
    </row>
    <row r="13" spans="2:63" ht="29.25" customHeight="1" x14ac:dyDescent="0.15">
      <c r="B13" s="963"/>
      <c r="C13" s="964"/>
      <c r="D13" s="964"/>
      <c r="E13" s="964"/>
      <c r="F13" s="964"/>
      <c r="G13" s="965"/>
      <c r="H13" s="966"/>
      <c r="I13" s="966"/>
      <c r="J13" s="966"/>
      <c r="K13" s="966"/>
      <c r="L13" s="966"/>
      <c r="M13" s="966"/>
      <c r="N13" s="966"/>
      <c r="O13" s="966"/>
      <c r="P13" s="967"/>
      <c r="Q13" s="968"/>
      <c r="R13" s="968"/>
      <c r="S13" s="968"/>
      <c r="T13" s="968"/>
      <c r="U13" s="968"/>
      <c r="V13" s="968"/>
      <c r="W13" s="968"/>
      <c r="X13" s="968"/>
      <c r="Y13" s="968"/>
      <c r="Z13" s="968"/>
      <c r="AA13" s="968"/>
      <c r="AB13" s="968"/>
      <c r="AC13" s="968"/>
      <c r="AD13" s="968"/>
      <c r="AE13" s="968"/>
      <c r="AF13" s="968"/>
      <c r="AG13" s="968"/>
      <c r="AH13" s="968"/>
      <c r="AI13" s="968"/>
      <c r="AJ13" s="968"/>
      <c r="AK13" s="968"/>
      <c r="AL13" s="968"/>
      <c r="AM13" s="968"/>
      <c r="AN13" s="967"/>
      <c r="AO13" s="968"/>
      <c r="AP13" s="968"/>
      <c r="AQ13" s="968"/>
      <c r="AR13" s="968"/>
      <c r="AS13" s="968"/>
      <c r="AT13" s="968"/>
      <c r="AU13" s="968"/>
      <c r="AV13" s="968"/>
      <c r="AW13" s="968"/>
      <c r="AX13" s="968"/>
      <c r="AY13" s="968"/>
      <c r="AZ13" s="968"/>
      <c r="BA13" s="968"/>
      <c r="BB13" s="968"/>
      <c r="BC13" s="968"/>
      <c r="BD13" s="968"/>
      <c r="BE13" s="968"/>
      <c r="BF13" s="968"/>
      <c r="BG13" s="968"/>
      <c r="BH13" s="968"/>
      <c r="BI13" s="968"/>
      <c r="BJ13" s="968"/>
      <c r="BK13" s="969"/>
    </row>
    <row r="14" spans="2:63" ht="29.25" customHeight="1" x14ac:dyDescent="0.15">
      <c r="B14" s="963"/>
      <c r="C14" s="964"/>
      <c r="D14" s="964"/>
      <c r="E14" s="964"/>
      <c r="F14" s="964"/>
      <c r="G14" s="965"/>
      <c r="H14" s="966"/>
      <c r="I14" s="966"/>
      <c r="J14" s="966"/>
      <c r="K14" s="966"/>
      <c r="L14" s="966"/>
      <c r="M14" s="966"/>
      <c r="N14" s="966"/>
      <c r="O14" s="966"/>
      <c r="P14" s="967"/>
      <c r="Q14" s="968"/>
      <c r="R14" s="968"/>
      <c r="S14" s="968"/>
      <c r="T14" s="968"/>
      <c r="U14" s="968"/>
      <c r="V14" s="968"/>
      <c r="W14" s="968"/>
      <c r="X14" s="968"/>
      <c r="Y14" s="968"/>
      <c r="Z14" s="968"/>
      <c r="AA14" s="968"/>
      <c r="AB14" s="968"/>
      <c r="AC14" s="968"/>
      <c r="AD14" s="968"/>
      <c r="AE14" s="968"/>
      <c r="AF14" s="968"/>
      <c r="AG14" s="968"/>
      <c r="AH14" s="968"/>
      <c r="AI14" s="968"/>
      <c r="AJ14" s="968"/>
      <c r="AK14" s="968"/>
      <c r="AL14" s="968"/>
      <c r="AM14" s="968"/>
      <c r="AN14" s="967"/>
      <c r="AO14" s="968"/>
      <c r="AP14" s="968"/>
      <c r="AQ14" s="968"/>
      <c r="AR14" s="968"/>
      <c r="AS14" s="968"/>
      <c r="AT14" s="968"/>
      <c r="AU14" s="968"/>
      <c r="AV14" s="968"/>
      <c r="AW14" s="968"/>
      <c r="AX14" s="968"/>
      <c r="AY14" s="968"/>
      <c r="AZ14" s="968"/>
      <c r="BA14" s="968"/>
      <c r="BB14" s="968"/>
      <c r="BC14" s="968"/>
      <c r="BD14" s="968"/>
      <c r="BE14" s="968"/>
      <c r="BF14" s="968"/>
      <c r="BG14" s="968"/>
      <c r="BH14" s="968"/>
      <c r="BI14" s="968"/>
      <c r="BJ14" s="968"/>
      <c r="BK14" s="969"/>
    </row>
    <row r="15" spans="2:63" ht="29.25" customHeight="1" x14ac:dyDescent="0.15">
      <c r="B15" s="963"/>
      <c r="C15" s="964"/>
      <c r="D15" s="964"/>
      <c r="E15" s="964"/>
      <c r="F15" s="964"/>
      <c r="G15" s="965"/>
      <c r="H15" s="966"/>
      <c r="I15" s="966"/>
      <c r="J15" s="966"/>
      <c r="K15" s="966"/>
      <c r="L15" s="966"/>
      <c r="M15" s="966"/>
      <c r="N15" s="966"/>
      <c r="O15" s="966"/>
      <c r="P15" s="967"/>
      <c r="Q15" s="968"/>
      <c r="R15" s="968"/>
      <c r="S15" s="968"/>
      <c r="T15" s="968"/>
      <c r="U15" s="968"/>
      <c r="V15" s="968"/>
      <c r="W15" s="968"/>
      <c r="X15" s="968"/>
      <c r="Y15" s="968"/>
      <c r="Z15" s="968"/>
      <c r="AA15" s="968"/>
      <c r="AB15" s="968"/>
      <c r="AC15" s="968"/>
      <c r="AD15" s="968"/>
      <c r="AE15" s="968"/>
      <c r="AF15" s="968"/>
      <c r="AG15" s="968"/>
      <c r="AH15" s="968"/>
      <c r="AI15" s="968"/>
      <c r="AJ15" s="968"/>
      <c r="AK15" s="968"/>
      <c r="AL15" s="968"/>
      <c r="AM15" s="968"/>
      <c r="AN15" s="967"/>
      <c r="AO15" s="968"/>
      <c r="AP15" s="968"/>
      <c r="AQ15" s="968"/>
      <c r="AR15" s="968"/>
      <c r="AS15" s="968"/>
      <c r="AT15" s="968"/>
      <c r="AU15" s="968"/>
      <c r="AV15" s="968"/>
      <c r="AW15" s="968"/>
      <c r="AX15" s="968"/>
      <c r="AY15" s="968"/>
      <c r="AZ15" s="968"/>
      <c r="BA15" s="968"/>
      <c r="BB15" s="968"/>
      <c r="BC15" s="968"/>
      <c r="BD15" s="968"/>
      <c r="BE15" s="968"/>
      <c r="BF15" s="968"/>
      <c r="BG15" s="968"/>
      <c r="BH15" s="968"/>
      <c r="BI15" s="968"/>
      <c r="BJ15" s="968"/>
      <c r="BK15" s="969"/>
    </row>
    <row r="16" spans="2:63" ht="29.25" customHeight="1" x14ac:dyDescent="0.15">
      <c r="B16" s="963"/>
      <c r="C16" s="964"/>
      <c r="D16" s="964"/>
      <c r="E16" s="964"/>
      <c r="F16" s="964"/>
      <c r="G16" s="965"/>
      <c r="H16" s="966"/>
      <c r="I16" s="966"/>
      <c r="J16" s="966"/>
      <c r="K16" s="966"/>
      <c r="L16" s="966"/>
      <c r="M16" s="966"/>
      <c r="N16" s="966"/>
      <c r="O16" s="966"/>
      <c r="P16" s="967"/>
      <c r="Q16" s="968"/>
      <c r="R16" s="968"/>
      <c r="S16" s="968"/>
      <c r="T16" s="968"/>
      <c r="U16" s="968"/>
      <c r="V16" s="968"/>
      <c r="W16" s="968"/>
      <c r="X16" s="968"/>
      <c r="Y16" s="968"/>
      <c r="Z16" s="968"/>
      <c r="AA16" s="968"/>
      <c r="AB16" s="968"/>
      <c r="AC16" s="968"/>
      <c r="AD16" s="968"/>
      <c r="AE16" s="968"/>
      <c r="AF16" s="968"/>
      <c r="AG16" s="968"/>
      <c r="AH16" s="968"/>
      <c r="AI16" s="968"/>
      <c r="AJ16" s="968"/>
      <c r="AK16" s="968"/>
      <c r="AL16" s="968"/>
      <c r="AM16" s="968"/>
      <c r="AN16" s="967"/>
      <c r="AO16" s="968"/>
      <c r="AP16" s="968"/>
      <c r="AQ16" s="968"/>
      <c r="AR16" s="968"/>
      <c r="AS16" s="968"/>
      <c r="AT16" s="968"/>
      <c r="AU16" s="968"/>
      <c r="AV16" s="968"/>
      <c r="AW16" s="968"/>
      <c r="AX16" s="968"/>
      <c r="AY16" s="968"/>
      <c r="AZ16" s="968"/>
      <c r="BA16" s="968"/>
      <c r="BB16" s="968"/>
      <c r="BC16" s="968"/>
      <c r="BD16" s="968"/>
      <c r="BE16" s="968"/>
      <c r="BF16" s="968"/>
      <c r="BG16" s="968"/>
      <c r="BH16" s="968"/>
      <c r="BI16" s="968"/>
      <c r="BJ16" s="968"/>
      <c r="BK16" s="969"/>
    </row>
    <row r="17" spans="2:63" ht="29.25" customHeight="1" x14ac:dyDescent="0.15">
      <c r="B17" s="963"/>
      <c r="C17" s="964"/>
      <c r="D17" s="964"/>
      <c r="E17" s="964"/>
      <c r="F17" s="964"/>
      <c r="G17" s="965"/>
      <c r="H17" s="966"/>
      <c r="I17" s="966"/>
      <c r="J17" s="966"/>
      <c r="K17" s="966"/>
      <c r="L17" s="966"/>
      <c r="M17" s="966"/>
      <c r="N17" s="966"/>
      <c r="O17" s="966"/>
      <c r="P17" s="967"/>
      <c r="Q17" s="968"/>
      <c r="R17" s="968"/>
      <c r="S17" s="968"/>
      <c r="T17" s="968"/>
      <c r="U17" s="968"/>
      <c r="V17" s="968"/>
      <c r="W17" s="968"/>
      <c r="X17" s="968"/>
      <c r="Y17" s="968"/>
      <c r="Z17" s="968"/>
      <c r="AA17" s="968"/>
      <c r="AB17" s="968"/>
      <c r="AC17" s="968"/>
      <c r="AD17" s="968"/>
      <c r="AE17" s="968"/>
      <c r="AF17" s="968"/>
      <c r="AG17" s="968"/>
      <c r="AH17" s="968"/>
      <c r="AI17" s="968"/>
      <c r="AJ17" s="968"/>
      <c r="AK17" s="968"/>
      <c r="AL17" s="968"/>
      <c r="AM17" s="968"/>
      <c r="AN17" s="967"/>
      <c r="AO17" s="968"/>
      <c r="AP17" s="968"/>
      <c r="AQ17" s="968"/>
      <c r="AR17" s="968"/>
      <c r="AS17" s="968"/>
      <c r="AT17" s="968"/>
      <c r="AU17" s="968"/>
      <c r="AV17" s="968"/>
      <c r="AW17" s="968"/>
      <c r="AX17" s="968"/>
      <c r="AY17" s="968"/>
      <c r="AZ17" s="968"/>
      <c r="BA17" s="968"/>
      <c r="BB17" s="968"/>
      <c r="BC17" s="968"/>
      <c r="BD17" s="968"/>
      <c r="BE17" s="968"/>
      <c r="BF17" s="968"/>
      <c r="BG17" s="968"/>
      <c r="BH17" s="968"/>
      <c r="BI17" s="968"/>
      <c r="BJ17" s="968"/>
      <c r="BK17" s="969"/>
    </row>
    <row r="18" spans="2:63" ht="29.25" customHeight="1" x14ac:dyDescent="0.15">
      <c r="B18" s="963"/>
      <c r="C18" s="964"/>
      <c r="D18" s="964"/>
      <c r="E18" s="964"/>
      <c r="F18" s="964"/>
      <c r="G18" s="965"/>
      <c r="H18" s="966"/>
      <c r="I18" s="966"/>
      <c r="J18" s="966"/>
      <c r="K18" s="966"/>
      <c r="L18" s="966"/>
      <c r="M18" s="966"/>
      <c r="N18" s="966"/>
      <c r="O18" s="966"/>
      <c r="P18" s="967"/>
      <c r="Q18" s="968"/>
      <c r="R18" s="968"/>
      <c r="S18" s="968"/>
      <c r="T18" s="968"/>
      <c r="U18" s="968"/>
      <c r="V18" s="968"/>
      <c r="W18" s="968"/>
      <c r="X18" s="968"/>
      <c r="Y18" s="968"/>
      <c r="Z18" s="968"/>
      <c r="AA18" s="968"/>
      <c r="AB18" s="968"/>
      <c r="AC18" s="968"/>
      <c r="AD18" s="968"/>
      <c r="AE18" s="968"/>
      <c r="AF18" s="968"/>
      <c r="AG18" s="968"/>
      <c r="AH18" s="968"/>
      <c r="AI18" s="968"/>
      <c r="AJ18" s="968"/>
      <c r="AK18" s="968"/>
      <c r="AL18" s="968"/>
      <c r="AM18" s="968"/>
      <c r="AN18" s="967"/>
      <c r="AO18" s="968"/>
      <c r="AP18" s="968"/>
      <c r="AQ18" s="968"/>
      <c r="AR18" s="968"/>
      <c r="AS18" s="968"/>
      <c r="AT18" s="968"/>
      <c r="AU18" s="968"/>
      <c r="AV18" s="968"/>
      <c r="AW18" s="968"/>
      <c r="AX18" s="968"/>
      <c r="AY18" s="968"/>
      <c r="AZ18" s="968"/>
      <c r="BA18" s="968"/>
      <c r="BB18" s="968"/>
      <c r="BC18" s="968"/>
      <c r="BD18" s="968"/>
      <c r="BE18" s="968"/>
      <c r="BF18" s="968"/>
      <c r="BG18" s="968"/>
      <c r="BH18" s="968"/>
      <c r="BI18" s="968"/>
      <c r="BJ18" s="968"/>
      <c r="BK18" s="969"/>
    </row>
    <row r="19" spans="2:63" ht="29.25" customHeight="1" x14ac:dyDescent="0.15">
      <c r="B19" s="963"/>
      <c r="C19" s="964"/>
      <c r="D19" s="964"/>
      <c r="E19" s="964"/>
      <c r="F19" s="964"/>
      <c r="G19" s="965"/>
      <c r="H19" s="966"/>
      <c r="I19" s="966"/>
      <c r="J19" s="966"/>
      <c r="K19" s="966"/>
      <c r="L19" s="966"/>
      <c r="M19" s="966"/>
      <c r="N19" s="966"/>
      <c r="O19" s="966"/>
      <c r="P19" s="967"/>
      <c r="Q19" s="968"/>
      <c r="R19" s="968"/>
      <c r="S19" s="968"/>
      <c r="T19" s="968"/>
      <c r="U19" s="968"/>
      <c r="V19" s="968"/>
      <c r="W19" s="968"/>
      <c r="X19" s="968"/>
      <c r="Y19" s="968"/>
      <c r="Z19" s="968"/>
      <c r="AA19" s="968"/>
      <c r="AB19" s="968"/>
      <c r="AC19" s="968"/>
      <c r="AD19" s="968"/>
      <c r="AE19" s="968"/>
      <c r="AF19" s="968"/>
      <c r="AG19" s="968"/>
      <c r="AH19" s="968"/>
      <c r="AI19" s="968"/>
      <c r="AJ19" s="968"/>
      <c r="AK19" s="968"/>
      <c r="AL19" s="968"/>
      <c r="AM19" s="968"/>
      <c r="AN19" s="967"/>
      <c r="AO19" s="968"/>
      <c r="AP19" s="968"/>
      <c r="AQ19" s="968"/>
      <c r="AR19" s="968"/>
      <c r="AS19" s="968"/>
      <c r="AT19" s="968"/>
      <c r="AU19" s="968"/>
      <c r="AV19" s="968"/>
      <c r="AW19" s="968"/>
      <c r="AX19" s="968"/>
      <c r="AY19" s="968"/>
      <c r="AZ19" s="968"/>
      <c r="BA19" s="968"/>
      <c r="BB19" s="968"/>
      <c r="BC19" s="968"/>
      <c r="BD19" s="968"/>
      <c r="BE19" s="968"/>
      <c r="BF19" s="968"/>
      <c r="BG19" s="968"/>
      <c r="BH19" s="968"/>
      <c r="BI19" s="968"/>
      <c r="BJ19" s="968"/>
      <c r="BK19" s="969"/>
    </row>
    <row r="20" spans="2:63" x14ac:dyDescent="0.15">
      <c r="B20" s="34"/>
      <c r="C20" s="34"/>
      <c r="D20" s="35" t="s">
        <v>362</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row>
    <row r="21" spans="2:63" x14ac:dyDescent="0.15">
      <c r="D21" s="1" t="s">
        <v>363</v>
      </c>
    </row>
  </sheetData>
  <mergeCells count="73">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O4:AV4"/>
    <mergeCell ref="B3:E3"/>
    <mergeCell ref="F3:T3"/>
    <mergeCell ref="U3:Y3"/>
    <mergeCell ref="Z3:AH3"/>
    <mergeCell ref="AI3:AN4"/>
    <mergeCell ref="AO3:AV3"/>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8684-0761-4ED4-939D-5E5588DBA333}">
  <sheetPr codeName="Sheet127"/>
  <dimension ref="A1:AJ92"/>
  <sheetViews>
    <sheetView showGridLines="0" view="pageBreakPreview" zoomScale="90" zoomScaleNormal="85" zoomScaleSheetLayoutView="90" workbookViewId="0"/>
  </sheetViews>
  <sheetFormatPr defaultColWidth="9" defaultRowHeight="12" x14ac:dyDescent="0.15"/>
  <cols>
    <col min="1" max="1" width="2.75" style="64" customWidth="1"/>
    <col min="2" max="3" width="5.75" style="79" customWidth="1"/>
    <col min="4" max="4" width="5.625" style="79" customWidth="1"/>
    <col min="5" max="16" width="4.75" style="64" customWidth="1"/>
    <col min="17" max="28" width="6.5" style="64" customWidth="1"/>
    <col min="29" max="29" width="4" style="64" customWidth="1"/>
    <col min="30" max="16384" width="9" style="64"/>
  </cols>
  <sheetData>
    <row r="1" spans="1:36" ht="20.25" customHeight="1" x14ac:dyDescent="0.15">
      <c r="B1" s="65" t="s">
        <v>423</v>
      </c>
      <c r="C1" s="66"/>
      <c r="D1" s="66"/>
      <c r="E1" s="67"/>
      <c r="F1" s="67"/>
      <c r="G1" s="67"/>
      <c r="H1" s="67"/>
      <c r="I1" s="67"/>
      <c r="J1" s="67"/>
      <c r="K1" s="67"/>
      <c r="L1" s="67"/>
      <c r="M1" s="67"/>
      <c r="N1" s="67"/>
      <c r="O1" s="67"/>
      <c r="P1" s="67"/>
      <c r="Q1" s="67"/>
      <c r="R1" s="67"/>
      <c r="S1" s="67"/>
      <c r="T1" s="67"/>
      <c r="U1" s="67"/>
      <c r="V1" s="67"/>
      <c r="W1" s="67"/>
      <c r="X1" s="67"/>
      <c r="Y1" s="67"/>
      <c r="Z1" s="67"/>
      <c r="AA1" s="67"/>
      <c r="AB1" s="67"/>
      <c r="AC1" s="67"/>
    </row>
    <row r="2" spans="1:36" x14ac:dyDescent="0.15">
      <c r="B2" s="982" t="s">
        <v>424</v>
      </c>
      <c r="C2" s="982"/>
      <c r="D2" s="982"/>
      <c r="E2" s="982"/>
      <c r="F2" s="983" t="s">
        <v>127</v>
      </c>
      <c r="G2" s="983"/>
      <c r="H2" s="983"/>
      <c r="I2" s="983"/>
      <c r="J2" s="983"/>
      <c r="K2" s="983"/>
      <c r="L2" s="980" t="s">
        <v>425</v>
      </c>
      <c r="M2" s="980"/>
      <c r="N2" s="980"/>
      <c r="O2" s="983" t="s">
        <v>129</v>
      </c>
      <c r="P2" s="983"/>
      <c r="Q2" s="983"/>
      <c r="R2" s="983"/>
      <c r="S2" s="983"/>
      <c r="T2" s="984" t="s">
        <v>45</v>
      </c>
      <c r="U2" s="985"/>
      <c r="V2" s="988" t="s">
        <v>426</v>
      </c>
      <c r="W2" s="989"/>
      <c r="X2" s="989"/>
      <c r="Y2" s="970" t="s">
        <v>427</v>
      </c>
      <c r="Z2" s="972">
        <v>45637</v>
      </c>
      <c r="AA2" s="973"/>
      <c r="AB2" s="974"/>
    </row>
    <row r="3" spans="1:36" ht="12" customHeight="1" x14ac:dyDescent="0.15">
      <c r="A3" s="64" t="s">
        <v>428</v>
      </c>
      <c r="B3" s="978" t="s">
        <v>429</v>
      </c>
      <c r="C3" s="978"/>
      <c r="D3" s="978"/>
      <c r="E3" s="978"/>
      <c r="F3" s="979" t="s">
        <v>128</v>
      </c>
      <c r="G3" s="979"/>
      <c r="H3" s="979"/>
      <c r="I3" s="979"/>
      <c r="J3" s="979"/>
      <c r="K3" s="979"/>
      <c r="L3" s="980" t="s">
        <v>430</v>
      </c>
      <c r="M3" s="980"/>
      <c r="N3" s="980"/>
      <c r="O3" s="981" t="s">
        <v>130</v>
      </c>
      <c r="P3" s="981"/>
      <c r="Q3" s="981"/>
      <c r="R3" s="981"/>
      <c r="S3" s="981"/>
      <c r="T3" s="986"/>
      <c r="U3" s="987"/>
      <c r="V3" s="990"/>
      <c r="W3" s="991"/>
      <c r="X3" s="991"/>
      <c r="Y3" s="971"/>
      <c r="Z3" s="975"/>
      <c r="AA3" s="976"/>
      <c r="AB3" s="977"/>
    </row>
    <row r="4" spans="1:36" ht="12" customHeight="1" x14ac:dyDescent="0.15">
      <c r="B4" s="1002"/>
      <c r="C4" s="1003"/>
      <c r="D4" s="1003"/>
      <c r="E4" s="1003"/>
      <c r="F4" s="1003"/>
      <c r="G4" s="1003"/>
      <c r="H4" s="1003"/>
      <c r="I4" s="1003"/>
      <c r="J4" s="1003"/>
      <c r="K4" s="1003"/>
      <c r="L4" s="1003"/>
      <c r="M4" s="1003"/>
      <c r="N4" s="1003"/>
      <c r="O4" s="1003"/>
      <c r="P4" s="1003"/>
      <c r="Q4" s="1003"/>
      <c r="R4" s="1003"/>
      <c r="S4" s="1003"/>
      <c r="T4" s="1003"/>
      <c r="U4" s="1003"/>
      <c r="V4" s="1003"/>
      <c r="W4" s="1003"/>
      <c r="X4" s="1003"/>
      <c r="Y4" s="1003"/>
      <c r="Z4" s="69"/>
      <c r="AA4" s="70"/>
      <c r="AB4" s="71"/>
      <c r="AC4" s="72"/>
      <c r="AD4" s="18"/>
      <c r="AE4" s="18"/>
      <c r="AF4" s="18"/>
      <c r="AG4" s="18"/>
      <c r="AH4" s="18"/>
      <c r="AI4" s="18"/>
      <c r="AJ4" s="18"/>
    </row>
    <row r="5" spans="1:36" ht="12.75" customHeight="1" thickBot="1" x14ac:dyDescent="0.2">
      <c r="B5" s="1004" t="s">
        <v>431</v>
      </c>
      <c r="C5" s="1005"/>
      <c r="D5" s="1005"/>
      <c r="E5" s="1005"/>
      <c r="F5" s="1005"/>
      <c r="G5" s="1005"/>
      <c r="H5" s="1005"/>
      <c r="I5" s="1005"/>
      <c r="J5" s="1005"/>
      <c r="K5" s="1005"/>
      <c r="L5" s="1005"/>
      <c r="M5" s="1005"/>
      <c r="N5" s="1005"/>
      <c r="O5" s="1005"/>
      <c r="P5" s="1005"/>
      <c r="Q5" s="1005"/>
      <c r="R5" s="1005"/>
      <c r="S5" s="1005"/>
      <c r="T5" s="1005"/>
      <c r="U5" s="1005"/>
      <c r="V5" s="1005"/>
      <c r="W5" s="1005"/>
      <c r="X5" s="1005"/>
      <c r="Y5" s="1005"/>
      <c r="Z5" s="1005"/>
      <c r="AA5" s="1005"/>
      <c r="AB5" s="1006"/>
      <c r="AC5" s="67"/>
      <c r="AD5" s="18"/>
      <c r="AE5" s="18"/>
      <c r="AF5" s="18"/>
      <c r="AG5" s="18"/>
      <c r="AH5" s="18"/>
      <c r="AI5" s="18"/>
      <c r="AJ5" s="18"/>
    </row>
    <row r="6" spans="1:36" ht="13.5" customHeight="1" x14ac:dyDescent="0.15">
      <c r="B6" s="1007" t="s">
        <v>365</v>
      </c>
      <c r="C6" s="1008"/>
      <c r="D6" s="1009"/>
      <c r="E6" s="1010" t="s">
        <v>366</v>
      </c>
      <c r="F6" s="1011"/>
      <c r="G6" s="1011"/>
      <c r="H6" s="1011"/>
      <c r="I6" s="1011"/>
      <c r="J6" s="1011"/>
      <c r="K6" s="1011"/>
      <c r="L6" s="1011"/>
      <c r="M6" s="1011"/>
      <c r="N6" s="1011"/>
      <c r="O6" s="1011"/>
      <c r="P6" s="1011"/>
      <c r="Q6" s="1010" t="s">
        <v>367</v>
      </c>
      <c r="R6" s="1011"/>
      <c r="S6" s="1011"/>
      <c r="T6" s="1011"/>
      <c r="U6" s="1011"/>
      <c r="V6" s="1011"/>
      <c r="W6" s="1011"/>
      <c r="X6" s="1011"/>
      <c r="Y6" s="1011"/>
      <c r="Z6" s="1011"/>
      <c r="AA6" s="1011"/>
      <c r="AB6" s="1012"/>
      <c r="AC6" s="73"/>
      <c r="AD6" s="73"/>
    </row>
    <row r="7" spans="1:36" ht="13.5" x14ac:dyDescent="0.15">
      <c r="B7" s="992" t="s">
        <v>368</v>
      </c>
      <c r="C7" s="994" t="s">
        <v>369</v>
      </c>
      <c r="D7" s="997" t="s">
        <v>370</v>
      </c>
      <c r="E7" s="999" t="s">
        <v>432</v>
      </c>
      <c r="F7" s="1000"/>
      <c r="G7" s="1000"/>
      <c r="H7" s="1000"/>
      <c r="I7" s="1000"/>
      <c r="J7" s="1000"/>
      <c r="K7" s="1000"/>
      <c r="L7" s="1000"/>
      <c r="M7" s="1000"/>
      <c r="N7" s="1000"/>
      <c r="O7" s="1000"/>
      <c r="P7" s="1001"/>
      <c r="Q7" s="999" t="s">
        <v>372</v>
      </c>
      <c r="R7" s="1000"/>
      <c r="S7" s="1000"/>
      <c r="T7" s="1000"/>
      <c r="U7" s="1013" t="s">
        <v>373</v>
      </c>
      <c r="V7" s="1000"/>
      <c r="W7" s="1000"/>
      <c r="X7" s="1000"/>
      <c r="Y7" s="1000"/>
      <c r="Z7" s="1000"/>
      <c r="AA7" s="1000"/>
      <c r="AB7" s="1014"/>
      <c r="AC7" s="73"/>
      <c r="AD7" s="73"/>
    </row>
    <row r="8" spans="1:36" ht="13.5" x14ac:dyDescent="0.15">
      <c r="B8" s="992"/>
      <c r="C8" s="995"/>
      <c r="D8" s="997"/>
      <c r="E8" s="999" t="s">
        <v>375</v>
      </c>
      <c r="F8" s="1000"/>
      <c r="G8" s="1000"/>
      <c r="H8" s="1001"/>
      <c r="I8" s="1000" t="s">
        <v>376</v>
      </c>
      <c r="J8" s="1000"/>
      <c r="K8" s="1000"/>
      <c r="L8" s="1001"/>
      <c r="M8" s="1000" t="s">
        <v>377</v>
      </c>
      <c r="N8" s="1000"/>
      <c r="O8" s="1000"/>
      <c r="P8" s="1001"/>
      <c r="Q8" s="999" t="s">
        <v>378</v>
      </c>
      <c r="R8" s="1000"/>
      <c r="S8" s="1000"/>
      <c r="T8" s="1000"/>
      <c r="U8" s="1013" t="s">
        <v>376</v>
      </c>
      <c r="V8" s="1000"/>
      <c r="W8" s="1000"/>
      <c r="X8" s="1000"/>
      <c r="Y8" s="1013" t="s">
        <v>377</v>
      </c>
      <c r="Z8" s="1000"/>
      <c r="AA8" s="1000"/>
      <c r="AB8" s="1014"/>
      <c r="AC8" s="78"/>
      <c r="AD8" s="78"/>
      <c r="AE8" s="78"/>
      <c r="AF8" s="78"/>
      <c r="AG8" s="78"/>
      <c r="AH8" s="78"/>
      <c r="AI8" s="78"/>
      <c r="AJ8" s="78"/>
    </row>
    <row r="9" spans="1:36" s="79" customFormat="1" x14ac:dyDescent="0.15">
      <c r="B9" s="993"/>
      <c r="C9" s="996"/>
      <c r="D9" s="998"/>
      <c r="E9" s="80" t="s">
        <v>380</v>
      </c>
      <c r="F9" s="81" t="s">
        <v>381</v>
      </c>
      <c r="G9" s="81" t="s">
        <v>382</v>
      </c>
      <c r="H9" s="76" t="s">
        <v>383</v>
      </c>
      <c r="I9" s="82" t="s">
        <v>380</v>
      </c>
      <c r="J9" s="81" t="s">
        <v>381</v>
      </c>
      <c r="K9" s="81" t="s">
        <v>382</v>
      </c>
      <c r="L9" s="76" t="s">
        <v>383</v>
      </c>
      <c r="M9" s="82" t="s">
        <v>380</v>
      </c>
      <c r="N9" s="81" t="s">
        <v>381</v>
      </c>
      <c r="O9" s="81" t="s">
        <v>382</v>
      </c>
      <c r="P9" s="76" t="s">
        <v>383</v>
      </c>
      <c r="Q9" s="74" t="s">
        <v>380</v>
      </c>
      <c r="R9" s="83" t="s">
        <v>381</v>
      </c>
      <c r="S9" s="81" t="s">
        <v>382</v>
      </c>
      <c r="T9" s="75" t="s">
        <v>383</v>
      </c>
      <c r="U9" s="77" t="s">
        <v>380</v>
      </c>
      <c r="V9" s="83" t="s">
        <v>381</v>
      </c>
      <c r="W9" s="81" t="s">
        <v>382</v>
      </c>
      <c r="X9" s="75" t="s">
        <v>383</v>
      </c>
      <c r="Y9" s="77" t="s">
        <v>380</v>
      </c>
      <c r="Z9" s="83" t="s">
        <v>381</v>
      </c>
      <c r="AA9" s="81" t="s">
        <v>382</v>
      </c>
      <c r="AB9" s="84" t="s">
        <v>383</v>
      </c>
      <c r="AC9" s="78"/>
      <c r="AD9" s="78"/>
      <c r="AE9" s="78"/>
      <c r="AF9" s="78"/>
      <c r="AG9" s="78"/>
      <c r="AH9" s="78"/>
      <c r="AI9" s="78"/>
      <c r="AJ9" s="78"/>
    </row>
    <row r="10" spans="1:36" x14ac:dyDescent="0.15">
      <c r="B10" s="85" t="s">
        <v>387</v>
      </c>
      <c r="C10" s="86">
        <v>0</v>
      </c>
      <c r="D10" s="87" t="s">
        <v>90</v>
      </c>
      <c r="E10" s="88">
        <v>0</v>
      </c>
      <c r="F10" s="89">
        <v>0</v>
      </c>
      <c r="G10" s="89">
        <v>0</v>
      </c>
      <c r="H10" s="90">
        <v>0</v>
      </c>
      <c r="I10" s="91">
        <v>0</v>
      </c>
      <c r="J10" s="89">
        <v>0</v>
      </c>
      <c r="K10" s="89">
        <v>0</v>
      </c>
      <c r="L10" s="90">
        <v>0</v>
      </c>
      <c r="M10" s="91">
        <v>0</v>
      </c>
      <c r="N10" s="89">
        <v>0</v>
      </c>
      <c r="O10" s="89">
        <v>0</v>
      </c>
      <c r="P10" s="90">
        <v>0</v>
      </c>
      <c r="Q10" s="92"/>
      <c r="R10" s="93"/>
      <c r="S10" s="93"/>
      <c r="T10" s="94"/>
      <c r="U10" s="95"/>
      <c r="V10" s="96"/>
      <c r="W10" s="96"/>
      <c r="X10" s="97"/>
      <c r="Y10" s="98"/>
      <c r="Z10" s="96"/>
      <c r="AA10" s="96"/>
      <c r="AB10" s="99"/>
      <c r="AC10" s="78"/>
      <c r="AD10" s="78"/>
      <c r="AE10" s="78"/>
      <c r="AF10" s="78"/>
      <c r="AG10" s="78"/>
      <c r="AH10" s="78"/>
      <c r="AI10" s="78"/>
      <c r="AJ10" s="78"/>
    </row>
    <row r="11" spans="1:36" x14ac:dyDescent="0.15">
      <c r="B11" s="85" t="s">
        <v>89</v>
      </c>
      <c r="C11" s="100">
        <v>8.4</v>
      </c>
      <c r="D11" s="87" t="s">
        <v>90</v>
      </c>
      <c r="E11" s="88">
        <v>0</v>
      </c>
      <c r="F11" s="89">
        <v>0</v>
      </c>
      <c r="G11" s="89">
        <v>0</v>
      </c>
      <c r="H11" s="90">
        <v>0</v>
      </c>
      <c r="I11" s="91">
        <v>0</v>
      </c>
      <c r="J11" s="89">
        <v>0</v>
      </c>
      <c r="K11" s="89">
        <v>0</v>
      </c>
      <c r="L11" s="90">
        <v>0</v>
      </c>
      <c r="M11" s="91">
        <v>0</v>
      </c>
      <c r="N11" s="89">
        <v>0</v>
      </c>
      <c r="O11" s="89">
        <v>0</v>
      </c>
      <c r="P11" s="90">
        <v>0</v>
      </c>
      <c r="Q11" s="101"/>
      <c r="R11" s="93"/>
      <c r="S11" s="93"/>
      <c r="T11" s="94"/>
      <c r="U11" s="95"/>
      <c r="V11" s="96"/>
      <c r="W11" s="96"/>
      <c r="X11" s="97"/>
      <c r="Y11" s="98"/>
      <c r="Z11" s="96"/>
      <c r="AA11" s="96"/>
      <c r="AB11" s="99"/>
      <c r="AC11" s="78"/>
      <c r="AD11" s="78"/>
      <c r="AE11" s="78"/>
      <c r="AF11" s="78"/>
      <c r="AG11" s="78"/>
      <c r="AH11" s="78"/>
      <c r="AI11" s="78"/>
      <c r="AJ11" s="78"/>
    </row>
    <row r="12" spans="1:36" x14ac:dyDescent="0.15">
      <c r="B12" s="85" t="s">
        <v>136</v>
      </c>
      <c r="C12" s="100">
        <v>10.199999999999999</v>
      </c>
      <c r="D12" s="87" t="s">
        <v>421</v>
      </c>
      <c r="E12" s="88">
        <v>0</v>
      </c>
      <c r="F12" s="89">
        <v>0</v>
      </c>
      <c r="G12" s="89">
        <v>0</v>
      </c>
      <c r="H12" s="90">
        <v>0</v>
      </c>
      <c r="I12" s="91">
        <v>0</v>
      </c>
      <c r="J12" s="89">
        <v>0</v>
      </c>
      <c r="K12" s="89">
        <v>1</v>
      </c>
      <c r="L12" s="90">
        <v>0</v>
      </c>
      <c r="M12" s="91">
        <v>0</v>
      </c>
      <c r="N12" s="89">
        <v>0</v>
      </c>
      <c r="O12" s="89">
        <v>0</v>
      </c>
      <c r="P12" s="90">
        <v>0</v>
      </c>
      <c r="Q12" s="92"/>
      <c r="R12" s="93"/>
      <c r="S12" s="102"/>
      <c r="T12" s="94"/>
      <c r="U12" s="95"/>
      <c r="V12" s="96"/>
      <c r="W12" s="96">
        <v>0.03</v>
      </c>
      <c r="X12" s="97"/>
      <c r="Y12" s="98"/>
      <c r="Z12" s="96"/>
      <c r="AA12" s="96"/>
      <c r="AB12" s="99"/>
      <c r="AC12" s="78"/>
      <c r="AD12" s="78"/>
      <c r="AE12" s="78"/>
      <c r="AF12" s="78"/>
      <c r="AG12" s="78"/>
      <c r="AH12" s="78"/>
      <c r="AI12" s="78"/>
      <c r="AJ12" s="78"/>
    </row>
    <row r="13" spans="1:36" x14ac:dyDescent="0.15">
      <c r="B13" s="85" t="s">
        <v>92</v>
      </c>
      <c r="C13" s="100">
        <v>10.3</v>
      </c>
      <c r="D13" s="87" t="s">
        <v>90</v>
      </c>
      <c r="E13" s="88">
        <v>0</v>
      </c>
      <c r="F13" s="89">
        <v>0</v>
      </c>
      <c r="G13" s="89">
        <v>0</v>
      </c>
      <c r="H13" s="90">
        <v>0</v>
      </c>
      <c r="I13" s="91">
        <v>0</v>
      </c>
      <c r="J13" s="89">
        <v>0</v>
      </c>
      <c r="K13" s="89">
        <v>0</v>
      </c>
      <c r="L13" s="90">
        <v>0</v>
      </c>
      <c r="M13" s="91">
        <v>0</v>
      </c>
      <c r="N13" s="89">
        <v>0</v>
      </c>
      <c r="O13" s="89">
        <v>0</v>
      </c>
      <c r="P13" s="90">
        <v>0</v>
      </c>
      <c r="Q13" s="92"/>
      <c r="R13" s="93"/>
      <c r="S13" s="102"/>
      <c r="T13" s="94"/>
      <c r="U13" s="95"/>
      <c r="V13" s="96"/>
      <c r="W13" s="96"/>
      <c r="X13" s="97"/>
      <c r="Y13" s="98"/>
      <c r="Z13" s="96"/>
      <c r="AA13" s="96"/>
      <c r="AB13" s="99"/>
      <c r="AC13" s="78"/>
      <c r="AD13" s="78"/>
      <c r="AE13" s="78"/>
      <c r="AF13" s="78"/>
      <c r="AG13" s="78"/>
      <c r="AH13" s="78"/>
      <c r="AI13" s="78"/>
      <c r="AJ13" s="78"/>
    </row>
    <row r="14" spans="1:36" x14ac:dyDescent="0.15">
      <c r="B14" s="85" t="s">
        <v>68</v>
      </c>
      <c r="C14" s="100">
        <v>10.3</v>
      </c>
      <c r="D14" s="87" t="s">
        <v>421</v>
      </c>
      <c r="E14" s="88">
        <v>0</v>
      </c>
      <c r="F14" s="89">
        <v>0</v>
      </c>
      <c r="G14" s="89">
        <v>0</v>
      </c>
      <c r="H14" s="90">
        <v>0</v>
      </c>
      <c r="I14" s="91">
        <v>0</v>
      </c>
      <c r="J14" s="89">
        <v>0</v>
      </c>
      <c r="K14" s="89">
        <v>0</v>
      </c>
      <c r="L14" s="90">
        <v>2</v>
      </c>
      <c r="M14" s="91">
        <v>0</v>
      </c>
      <c r="N14" s="89">
        <v>0</v>
      </c>
      <c r="O14" s="89">
        <v>0</v>
      </c>
      <c r="P14" s="90">
        <v>0</v>
      </c>
      <c r="Q14" s="92"/>
      <c r="R14" s="93"/>
      <c r="S14" s="93"/>
      <c r="T14" s="94"/>
      <c r="U14" s="95"/>
      <c r="V14" s="96"/>
      <c r="W14" s="96"/>
      <c r="X14" s="97">
        <v>6.83</v>
      </c>
      <c r="Y14" s="98"/>
      <c r="Z14" s="96"/>
      <c r="AA14" s="96"/>
      <c r="AB14" s="99"/>
      <c r="AC14" s="78"/>
      <c r="AD14" s="78"/>
      <c r="AE14" s="78"/>
      <c r="AF14" s="78"/>
      <c r="AG14" s="78"/>
      <c r="AH14" s="78"/>
      <c r="AI14" s="78"/>
      <c r="AJ14" s="78"/>
    </row>
    <row r="15" spans="1:36" x14ac:dyDescent="0.15">
      <c r="B15" s="85" t="s">
        <v>95</v>
      </c>
      <c r="C15" s="100">
        <v>10.3</v>
      </c>
      <c r="D15" s="103" t="s">
        <v>421</v>
      </c>
      <c r="E15" s="88">
        <v>0</v>
      </c>
      <c r="F15" s="89">
        <v>0</v>
      </c>
      <c r="G15" s="89">
        <v>0</v>
      </c>
      <c r="H15" s="104">
        <v>0</v>
      </c>
      <c r="I15" s="105">
        <v>0</v>
      </c>
      <c r="J15" s="89">
        <v>0</v>
      </c>
      <c r="K15" s="89">
        <v>0</v>
      </c>
      <c r="L15" s="104">
        <v>1</v>
      </c>
      <c r="M15" s="105">
        <v>0</v>
      </c>
      <c r="N15" s="89">
        <v>0</v>
      </c>
      <c r="O15" s="89">
        <v>0</v>
      </c>
      <c r="P15" s="104">
        <v>0</v>
      </c>
      <c r="Q15" s="106"/>
      <c r="R15" s="107"/>
      <c r="S15" s="108"/>
      <c r="T15" s="109"/>
      <c r="U15" s="110"/>
      <c r="V15" s="111"/>
      <c r="W15" s="96"/>
      <c r="X15" s="112">
        <v>0.03</v>
      </c>
      <c r="Y15" s="110"/>
      <c r="Z15" s="111"/>
      <c r="AA15" s="96"/>
      <c r="AB15" s="99"/>
      <c r="AC15" s="78"/>
      <c r="AD15" s="78"/>
      <c r="AE15" s="78"/>
      <c r="AF15" s="78"/>
      <c r="AG15" s="78"/>
      <c r="AH15" s="78"/>
      <c r="AI15" s="78"/>
      <c r="AJ15" s="78"/>
    </row>
    <row r="16" spans="1:36" x14ac:dyDescent="0.15">
      <c r="B16" s="85" t="s">
        <v>69</v>
      </c>
      <c r="C16" s="100">
        <v>10.3</v>
      </c>
      <c r="D16" s="113" t="s">
        <v>421</v>
      </c>
      <c r="E16" s="88">
        <v>0</v>
      </c>
      <c r="F16" s="89">
        <v>0</v>
      </c>
      <c r="G16" s="89">
        <v>0</v>
      </c>
      <c r="H16" s="104">
        <v>0</v>
      </c>
      <c r="I16" s="105">
        <v>0</v>
      </c>
      <c r="J16" s="89">
        <v>0</v>
      </c>
      <c r="K16" s="89">
        <v>0</v>
      </c>
      <c r="L16" s="104">
        <v>2</v>
      </c>
      <c r="M16" s="105">
        <v>0</v>
      </c>
      <c r="N16" s="89">
        <v>0</v>
      </c>
      <c r="O16" s="89">
        <v>0</v>
      </c>
      <c r="P16" s="104">
        <v>0</v>
      </c>
      <c r="Q16" s="106"/>
      <c r="R16" s="107"/>
      <c r="S16" s="108"/>
      <c r="T16" s="109"/>
      <c r="U16" s="110"/>
      <c r="V16" s="111"/>
      <c r="W16" s="96"/>
      <c r="X16" s="112">
        <v>0.24</v>
      </c>
      <c r="Y16" s="110"/>
      <c r="Z16" s="111"/>
      <c r="AA16" s="96"/>
      <c r="AB16" s="99"/>
      <c r="AC16" s="78"/>
      <c r="AD16" s="78"/>
      <c r="AE16" s="78"/>
      <c r="AF16" s="78"/>
      <c r="AG16" s="78"/>
      <c r="AH16" s="78"/>
      <c r="AI16" s="78"/>
      <c r="AJ16" s="78"/>
    </row>
    <row r="17" spans="2:36" x14ac:dyDescent="0.15">
      <c r="B17" s="85" t="s">
        <v>97</v>
      </c>
      <c r="C17" s="100">
        <v>10.199999999999999</v>
      </c>
      <c r="D17" s="113" t="s">
        <v>421</v>
      </c>
      <c r="E17" s="88">
        <v>0</v>
      </c>
      <c r="F17" s="89">
        <v>0</v>
      </c>
      <c r="G17" s="89">
        <v>0</v>
      </c>
      <c r="H17" s="104">
        <v>0</v>
      </c>
      <c r="I17" s="105">
        <v>0</v>
      </c>
      <c r="J17" s="89">
        <v>0</v>
      </c>
      <c r="K17" s="89">
        <v>1</v>
      </c>
      <c r="L17" s="104">
        <v>0</v>
      </c>
      <c r="M17" s="105">
        <v>0</v>
      </c>
      <c r="N17" s="89">
        <v>0</v>
      </c>
      <c r="O17" s="89">
        <v>0</v>
      </c>
      <c r="P17" s="104">
        <v>0</v>
      </c>
      <c r="Q17" s="106"/>
      <c r="R17" s="107"/>
      <c r="S17" s="108"/>
      <c r="T17" s="109"/>
      <c r="U17" s="110"/>
      <c r="V17" s="111"/>
      <c r="W17" s="96">
        <v>0.1</v>
      </c>
      <c r="X17" s="112"/>
      <c r="Y17" s="110"/>
      <c r="Z17" s="111"/>
      <c r="AA17" s="96"/>
      <c r="AB17" s="99"/>
      <c r="AC17" s="78"/>
      <c r="AD17" s="78"/>
      <c r="AE17" s="78"/>
      <c r="AF17" s="78"/>
      <c r="AG17" s="78"/>
      <c r="AH17" s="78"/>
      <c r="AI17" s="78"/>
      <c r="AJ17" s="78"/>
    </row>
    <row r="18" spans="2:36" x14ac:dyDescent="0.15">
      <c r="B18" s="85" t="s">
        <v>64</v>
      </c>
      <c r="C18" s="100">
        <v>10.4</v>
      </c>
      <c r="D18" s="113" t="s">
        <v>178</v>
      </c>
      <c r="E18" s="88">
        <v>0</v>
      </c>
      <c r="F18" s="89">
        <v>0</v>
      </c>
      <c r="G18" s="89">
        <v>0</v>
      </c>
      <c r="H18" s="104">
        <v>0</v>
      </c>
      <c r="I18" s="105">
        <v>0</v>
      </c>
      <c r="J18" s="89">
        <v>1</v>
      </c>
      <c r="K18" s="89">
        <v>2</v>
      </c>
      <c r="L18" s="104">
        <v>0</v>
      </c>
      <c r="M18" s="105">
        <v>0</v>
      </c>
      <c r="N18" s="89">
        <v>0</v>
      </c>
      <c r="O18" s="89">
        <v>0</v>
      </c>
      <c r="P18" s="104">
        <v>0</v>
      </c>
      <c r="Q18" s="106"/>
      <c r="R18" s="107"/>
      <c r="S18" s="108"/>
      <c r="T18" s="109"/>
      <c r="U18" s="110"/>
      <c r="V18" s="111">
        <v>0.01</v>
      </c>
      <c r="W18" s="96">
        <v>0.04</v>
      </c>
      <c r="X18" s="112"/>
      <c r="Y18" s="110"/>
      <c r="Z18" s="111"/>
      <c r="AA18" s="96"/>
      <c r="AB18" s="99"/>
      <c r="AC18" s="78"/>
      <c r="AD18" s="78"/>
      <c r="AE18" s="78"/>
      <c r="AF18" s="78"/>
      <c r="AG18" s="78"/>
      <c r="AH18" s="78"/>
      <c r="AI18" s="78"/>
      <c r="AJ18" s="78"/>
    </row>
    <row r="19" spans="2:36" x14ac:dyDescent="0.15">
      <c r="B19" s="85" t="s">
        <v>98</v>
      </c>
      <c r="C19" s="100">
        <v>10.199999999999999</v>
      </c>
      <c r="D19" s="113" t="s">
        <v>90</v>
      </c>
      <c r="E19" s="88">
        <v>0</v>
      </c>
      <c r="F19" s="89">
        <v>0</v>
      </c>
      <c r="G19" s="89">
        <v>0</v>
      </c>
      <c r="H19" s="104">
        <v>0</v>
      </c>
      <c r="I19" s="105">
        <v>0</v>
      </c>
      <c r="J19" s="89">
        <v>0</v>
      </c>
      <c r="K19" s="89">
        <v>0</v>
      </c>
      <c r="L19" s="104">
        <v>0</v>
      </c>
      <c r="M19" s="105">
        <v>0</v>
      </c>
      <c r="N19" s="89">
        <v>0</v>
      </c>
      <c r="O19" s="89">
        <v>0</v>
      </c>
      <c r="P19" s="104">
        <v>0</v>
      </c>
      <c r="Q19" s="106"/>
      <c r="R19" s="107"/>
      <c r="S19" s="108"/>
      <c r="T19" s="109"/>
      <c r="U19" s="110"/>
      <c r="V19" s="111"/>
      <c r="W19" s="96"/>
      <c r="X19" s="112"/>
      <c r="Y19" s="110"/>
      <c r="Z19" s="111"/>
      <c r="AA19" s="96"/>
      <c r="AB19" s="99"/>
      <c r="AC19" s="78"/>
      <c r="AD19" s="78"/>
      <c r="AE19" s="78"/>
      <c r="AF19" s="78"/>
      <c r="AG19" s="78"/>
      <c r="AH19" s="78"/>
      <c r="AI19" s="78"/>
      <c r="AJ19" s="78"/>
    </row>
    <row r="20" spans="2:36" x14ac:dyDescent="0.15">
      <c r="B20" s="85" t="s">
        <v>99</v>
      </c>
      <c r="C20" s="100">
        <v>5.0999999999999996</v>
      </c>
      <c r="D20" s="113" t="s">
        <v>90</v>
      </c>
      <c r="E20" s="88">
        <v>0</v>
      </c>
      <c r="F20" s="89">
        <v>0</v>
      </c>
      <c r="G20" s="89">
        <v>0</v>
      </c>
      <c r="H20" s="104">
        <v>0</v>
      </c>
      <c r="I20" s="105">
        <v>0</v>
      </c>
      <c r="J20" s="89">
        <v>0</v>
      </c>
      <c r="K20" s="89">
        <v>0</v>
      </c>
      <c r="L20" s="104">
        <v>0</v>
      </c>
      <c r="M20" s="105">
        <v>0</v>
      </c>
      <c r="N20" s="89">
        <v>0</v>
      </c>
      <c r="O20" s="89">
        <v>0</v>
      </c>
      <c r="P20" s="104">
        <v>0</v>
      </c>
      <c r="Q20" s="106"/>
      <c r="R20" s="107"/>
      <c r="S20" s="108"/>
      <c r="T20" s="109"/>
      <c r="U20" s="110"/>
      <c r="V20" s="111"/>
      <c r="W20" s="96"/>
      <c r="X20" s="112"/>
      <c r="Y20" s="110"/>
      <c r="Z20" s="111"/>
      <c r="AA20" s="96"/>
      <c r="AB20" s="99"/>
      <c r="AC20" s="78"/>
      <c r="AD20" s="78"/>
      <c r="AE20" s="78"/>
      <c r="AF20" s="78"/>
      <c r="AG20" s="78"/>
      <c r="AH20" s="78"/>
      <c r="AI20" s="78"/>
      <c r="AJ20" s="78"/>
    </row>
    <row r="21" spans="2:36" x14ac:dyDescent="0.15">
      <c r="B21" s="85" t="s">
        <v>100</v>
      </c>
      <c r="C21" s="100">
        <v>10.3</v>
      </c>
      <c r="D21" s="113" t="s">
        <v>90</v>
      </c>
      <c r="E21" s="88">
        <v>0</v>
      </c>
      <c r="F21" s="89">
        <v>0</v>
      </c>
      <c r="G21" s="89">
        <v>0</v>
      </c>
      <c r="H21" s="104">
        <v>0</v>
      </c>
      <c r="I21" s="105">
        <v>0</v>
      </c>
      <c r="J21" s="89">
        <v>0</v>
      </c>
      <c r="K21" s="89">
        <v>0</v>
      </c>
      <c r="L21" s="104">
        <v>0</v>
      </c>
      <c r="M21" s="105">
        <v>0</v>
      </c>
      <c r="N21" s="89">
        <v>0</v>
      </c>
      <c r="O21" s="89">
        <v>0</v>
      </c>
      <c r="P21" s="104">
        <v>0</v>
      </c>
      <c r="Q21" s="106"/>
      <c r="R21" s="107"/>
      <c r="S21" s="108"/>
      <c r="T21" s="109"/>
      <c r="U21" s="110"/>
      <c r="V21" s="111"/>
      <c r="W21" s="96"/>
      <c r="X21" s="112"/>
      <c r="Y21" s="110"/>
      <c r="Z21" s="111"/>
      <c r="AA21" s="96"/>
      <c r="AB21" s="99"/>
      <c r="AC21" s="78"/>
      <c r="AD21" s="78"/>
      <c r="AE21" s="78"/>
      <c r="AF21" s="78"/>
      <c r="AG21" s="78"/>
      <c r="AH21" s="78"/>
      <c r="AI21" s="78"/>
      <c r="AJ21" s="78"/>
    </row>
    <row r="22" spans="2:36" x14ac:dyDescent="0.15">
      <c r="B22" s="85" t="s">
        <v>102</v>
      </c>
      <c r="C22" s="100">
        <v>10.4</v>
      </c>
      <c r="D22" s="113" t="s">
        <v>90</v>
      </c>
      <c r="E22" s="88">
        <v>0</v>
      </c>
      <c r="F22" s="89">
        <v>0</v>
      </c>
      <c r="G22" s="89">
        <v>0</v>
      </c>
      <c r="H22" s="104">
        <v>0</v>
      </c>
      <c r="I22" s="105">
        <v>0</v>
      </c>
      <c r="J22" s="89">
        <v>0</v>
      </c>
      <c r="K22" s="89">
        <v>0</v>
      </c>
      <c r="L22" s="104">
        <v>0</v>
      </c>
      <c r="M22" s="105">
        <v>0</v>
      </c>
      <c r="N22" s="89">
        <v>0</v>
      </c>
      <c r="O22" s="89">
        <v>0</v>
      </c>
      <c r="P22" s="104">
        <v>0</v>
      </c>
      <c r="Q22" s="106"/>
      <c r="R22" s="107"/>
      <c r="S22" s="108"/>
      <c r="T22" s="109"/>
      <c r="U22" s="110"/>
      <c r="V22" s="111"/>
      <c r="W22" s="96"/>
      <c r="X22" s="112"/>
      <c r="Y22" s="110"/>
      <c r="Z22" s="111"/>
      <c r="AA22" s="96"/>
      <c r="AB22" s="99"/>
      <c r="AC22" s="78"/>
      <c r="AD22" s="78"/>
      <c r="AE22" s="78"/>
      <c r="AF22" s="78"/>
      <c r="AG22" s="78"/>
      <c r="AH22" s="78"/>
      <c r="AI22" s="78"/>
      <c r="AJ22" s="78"/>
    </row>
    <row r="23" spans="2:36" x14ac:dyDescent="0.15">
      <c r="B23" s="85" t="s">
        <v>103</v>
      </c>
      <c r="C23" s="100">
        <v>10.3</v>
      </c>
      <c r="D23" s="113" t="s">
        <v>90</v>
      </c>
      <c r="E23" s="88">
        <v>0</v>
      </c>
      <c r="F23" s="89">
        <v>0</v>
      </c>
      <c r="G23" s="89">
        <v>0</v>
      </c>
      <c r="H23" s="104">
        <v>0</v>
      </c>
      <c r="I23" s="105">
        <v>0</v>
      </c>
      <c r="J23" s="89">
        <v>0</v>
      </c>
      <c r="K23" s="89">
        <v>0</v>
      </c>
      <c r="L23" s="104">
        <v>0</v>
      </c>
      <c r="M23" s="105">
        <v>0</v>
      </c>
      <c r="N23" s="89">
        <v>0</v>
      </c>
      <c r="O23" s="89">
        <v>0</v>
      </c>
      <c r="P23" s="104">
        <v>0</v>
      </c>
      <c r="Q23" s="106"/>
      <c r="R23" s="107"/>
      <c r="S23" s="108"/>
      <c r="T23" s="109"/>
      <c r="U23" s="110"/>
      <c r="V23" s="111"/>
      <c r="W23" s="96"/>
      <c r="X23" s="112"/>
      <c r="Y23" s="110"/>
      <c r="Z23" s="111"/>
      <c r="AA23" s="96"/>
      <c r="AB23" s="99"/>
      <c r="AC23" s="78"/>
      <c r="AD23" s="78"/>
      <c r="AE23" s="78"/>
      <c r="AF23" s="78"/>
      <c r="AG23" s="78"/>
      <c r="AH23" s="78"/>
      <c r="AI23" s="78"/>
      <c r="AJ23" s="78"/>
    </row>
    <row r="24" spans="2:36" x14ac:dyDescent="0.15">
      <c r="B24" s="85" t="s">
        <v>104</v>
      </c>
      <c r="C24" s="100">
        <v>10.4</v>
      </c>
      <c r="D24" s="113" t="s">
        <v>90</v>
      </c>
      <c r="E24" s="88">
        <v>0</v>
      </c>
      <c r="F24" s="89">
        <v>0</v>
      </c>
      <c r="G24" s="89">
        <v>0</v>
      </c>
      <c r="H24" s="104">
        <v>0</v>
      </c>
      <c r="I24" s="105">
        <v>0</v>
      </c>
      <c r="J24" s="89">
        <v>0</v>
      </c>
      <c r="K24" s="89">
        <v>0</v>
      </c>
      <c r="L24" s="104">
        <v>0</v>
      </c>
      <c r="M24" s="105">
        <v>0</v>
      </c>
      <c r="N24" s="89">
        <v>0</v>
      </c>
      <c r="O24" s="89">
        <v>0</v>
      </c>
      <c r="P24" s="104">
        <v>0</v>
      </c>
      <c r="Q24" s="106"/>
      <c r="R24" s="107"/>
      <c r="S24" s="108"/>
      <c r="T24" s="109"/>
      <c r="U24" s="110"/>
      <c r="V24" s="111"/>
      <c r="W24" s="96"/>
      <c r="X24" s="112"/>
      <c r="Y24" s="110"/>
      <c r="Z24" s="111"/>
      <c r="AA24" s="96"/>
      <c r="AB24" s="99"/>
      <c r="AC24" s="78"/>
      <c r="AD24" s="78"/>
      <c r="AE24" s="78"/>
      <c r="AF24" s="78"/>
      <c r="AG24" s="78"/>
      <c r="AH24" s="78"/>
      <c r="AI24" s="78"/>
      <c r="AJ24" s="78"/>
    </row>
    <row r="25" spans="2:36" x14ac:dyDescent="0.15">
      <c r="B25" s="85" t="s">
        <v>105</v>
      </c>
      <c r="C25" s="100">
        <v>10.3</v>
      </c>
      <c r="D25" s="113" t="s">
        <v>90</v>
      </c>
      <c r="E25" s="88">
        <v>0</v>
      </c>
      <c r="F25" s="89">
        <v>0</v>
      </c>
      <c r="G25" s="89">
        <v>0</v>
      </c>
      <c r="H25" s="104">
        <v>0</v>
      </c>
      <c r="I25" s="105">
        <v>0</v>
      </c>
      <c r="J25" s="89">
        <v>0</v>
      </c>
      <c r="K25" s="89">
        <v>0</v>
      </c>
      <c r="L25" s="104">
        <v>0</v>
      </c>
      <c r="M25" s="105">
        <v>0</v>
      </c>
      <c r="N25" s="89">
        <v>0</v>
      </c>
      <c r="O25" s="89">
        <v>0</v>
      </c>
      <c r="P25" s="104">
        <v>0</v>
      </c>
      <c r="Q25" s="106"/>
      <c r="R25" s="107"/>
      <c r="S25" s="108"/>
      <c r="T25" s="109"/>
      <c r="U25" s="110"/>
      <c r="V25" s="111"/>
      <c r="W25" s="96"/>
      <c r="X25" s="112"/>
      <c r="Y25" s="110"/>
      <c r="Z25" s="111"/>
      <c r="AA25" s="96"/>
      <c r="AB25" s="99"/>
      <c r="AC25" s="78"/>
      <c r="AD25" s="78"/>
      <c r="AE25" s="78"/>
      <c r="AF25" s="78"/>
      <c r="AG25" s="78"/>
      <c r="AH25" s="78"/>
      <c r="AI25" s="78"/>
      <c r="AJ25" s="78"/>
    </row>
    <row r="26" spans="2:36" x14ac:dyDescent="0.15">
      <c r="B26" s="85" t="s">
        <v>106</v>
      </c>
      <c r="C26" s="100">
        <v>10.3</v>
      </c>
      <c r="D26" s="113" t="s">
        <v>90</v>
      </c>
      <c r="E26" s="88">
        <v>0</v>
      </c>
      <c r="F26" s="89">
        <v>0</v>
      </c>
      <c r="G26" s="89">
        <v>0</v>
      </c>
      <c r="H26" s="104">
        <v>0</v>
      </c>
      <c r="I26" s="105">
        <v>0</v>
      </c>
      <c r="J26" s="89">
        <v>0</v>
      </c>
      <c r="K26" s="89">
        <v>0</v>
      </c>
      <c r="L26" s="104">
        <v>0</v>
      </c>
      <c r="M26" s="105">
        <v>0</v>
      </c>
      <c r="N26" s="89">
        <v>0</v>
      </c>
      <c r="O26" s="89">
        <v>0</v>
      </c>
      <c r="P26" s="104">
        <v>0</v>
      </c>
      <c r="Q26" s="106"/>
      <c r="R26" s="107"/>
      <c r="S26" s="108"/>
      <c r="T26" s="109"/>
      <c r="U26" s="110"/>
      <c r="V26" s="111"/>
      <c r="W26" s="96"/>
      <c r="X26" s="112"/>
      <c r="Y26" s="110"/>
      <c r="Z26" s="111"/>
      <c r="AA26" s="96"/>
      <c r="AB26" s="99"/>
      <c r="AC26" s="78"/>
      <c r="AD26" s="78"/>
      <c r="AE26" s="78"/>
      <c r="AF26" s="78"/>
      <c r="AG26" s="78"/>
      <c r="AH26" s="78"/>
      <c r="AI26" s="78"/>
      <c r="AJ26" s="78"/>
    </row>
    <row r="27" spans="2:36" x14ac:dyDescent="0.15">
      <c r="B27" s="85" t="s">
        <v>74</v>
      </c>
      <c r="C27" s="100">
        <v>10.3</v>
      </c>
      <c r="D27" s="113" t="s">
        <v>421</v>
      </c>
      <c r="E27" s="88">
        <v>0</v>
      </c>
      <c r="F27" s="89">
        <v>0</v>
      </c>
      <c r="G27" s="89">
        <v>0</v>
      </c>
      <c r="H27" s="104">
        <v>0</v>
      </c>
      <c r="I27" s="105">
        <v>0</v>
      </c>
      <c r="J27" s="89">
        <v>0</v>
      </c>
      <c r="K27" s="89">
        <v>0</v>
      </c>
      <c r="L27" s="104">
        <v>1</v>
      </c>
      <c r="M27" s="105">
        <v>0</v>
      </c>
      <c r="N27" s="89">
        <v>0</v>
      </c>
      <c r="O27" s="89">
        <v>0</v>
      </c>
      <c r="P27" s="104">
        <v>0</v>
      </c>
      <c r="Q27" s="106"/>
      <c r="R27" s="107"/>
      <c r="S27" s="108"/>
      <c r="T27" s="109"/>
      <c r="U27" s="110"/>
      <c r="V27" s="111"/>
      <c r="W27" s="96"/>
      <c r="X27" s="112">
        <v>1.05</v>
      </c>
      <c r="Y27" s="110"/>
      <c r="Z27" s="111"/>
      <c r="AA27" s="96"/>
      <c r="AB27" s="99"/>
      <c r="AC27" s="78"/>
      <c r="AD27" s="78"/>
      <c r="AE27" s="78"/>
      <c r="AF27" s="78"/>
      <c r="AG27" s="78"/>
      <c r="AH27" s="78"/>
      <c r="AI27" s="78"/>
      <c r="AJ27" s="78"/>
    </row>
    <row r="28" spans="2:36" x14ac:dyDescent="0.15">
      <c r="B28" s="85" t="s">
        <v>107</v>
      </c>
      <c r="C28" s="100">
        <v>10.3</v>
      </c>
      <c r="D28" s="113" t="s">
        <v>90</v>
      </c>
      <c r="E28" s="88">
        <v>0</v>
      </c>
      <c r="F28" s="89">
        <v>0</v>
      </c>
      <c r="G28" s="89">
        <v>0</v>
      </c>
      <c r="H28" s="104">
        <v>0</v>
      </c>
      <c r="I28" s="105">
        <v>0</v>
      </c>
      <c r="J28" s="89">
        <v>0</v>
      </c>
      <c r="K28" s="89">
        <v>0</v>
      </c>
      <c r="L28" s="104">
        <v>0</v>
      </c>
      <c r="M28" s="105">
        <v>0</v>
      </c>
      <c r="N28" s="89">
        <v>0</v>
      </c>
      <c r="O28" s="89">
        <v>0</v>
      </c>
      <c r="P28" s="104">
        <v>0</v>
      </c>
      <c r="Q28" s="106"/>
      <c r="R28" s="107"/>
      <c r="S28" s="108"/>
      <c r="T28" s="109"/>
      <c r="U28" s="110"/>
      <c r="V28" s="111"/>
      <c r="W28" s="96"/>
      <c r="X28" s="112"/>
      <c r="Y28" s="110"/>
      <c r="Z28" s="111"/>
      <c r="AA28" s="96"/>
      <c r="AB28" s="99"/>
      <c r="AC28" s="78"/>
      <c r="AD28" s="78"/>
      <c r="AE28" s="78"/>
      <c r="AF28" s="78"/>
      <c r="AG28" s="78"/>
      <c r="AH28" s="78"/>
      <c r="AI28" s="78"/>
      <c r="AJ28" s="78"/>
    </row>
    <row r="29" spans="2:36" x14ac:dyDescent="0.15">
      <c r="B29" s="85" t="s">
        <v>108</v>
      </c>
      <c r="C29" s="100">
        <v>10.3</v>
      </c>
      <c r="D29" s="113" t="s">
        <v>90</v>
      </c>
      <c r="E29" s="88">
        <v>0</v>
      </c>
      <c r="F29" s="89">
        <v>0</v>
      </c>
      <c r="G29" s="89">
        <v>0</v>
      </c>
      <c r="H29" s="104">
        <v>0</v>
      </c>
      <c r="I29" s="105">
        <v>0</v>
      </c>
      <c r="J29" s="89">
        <v>0</v>
      </c>
      <c r="K29" s="89">
        <v>0</v>
      </c>
      <c r="L29" s="104">
        <v>0</v>
      </c>
      <c r="M29" s="105">
        <v>0</v>
      </c>
      <c r="N29" s="89">
        <v>0</v>
      </c>
      <c r="O29" s="89">
        <v>0</v>
      </c>
      <c r="P29" s="104">
        <v>0</v>
      </c>
      <c r="Q29" s="106"/>
      <c r="R29" s="107"/>
      <c r="S29" s="108"/>
      <c r="T29" s="109"/>
      <c r="U29" s="110"/>
      <c r="V29" s="111"/>
      <c r="W29" s="96"/>
      <c r="X29" s="112"/>
      <c r="Y29" s="110"/>
      <c r="Z29" s="111"/>
      <c r="AA29" s="96"/>
      <c r="AB29" s="99"/>
      <c r="AC29" s="78"/>
      <c r="AD29" s="78"/>
      <c r="AE29" s="78"/>
      <c r="AF29" s="78"/>
      <c r="AG29" s="78"/>
      <c r="AH29" s="78"/>
      <c r="AI29" s="78"/>
      <c r="AJ29" s="78"/>
    </row>
    <row r="30" spans="2:36" x14ac:dyDescent="0.15">
      <c r="B30" s="85" t="s">
        <v>109</v>
      </c>
      <c r="C30" s="100">
        <v>10.3</v>
      </c>
      <c r="D30" s="113" t="s">
        <v>90</v>
      </c>
      <c r="E30" s="88">
        <v>0</v>
      </c>
      <c r="F30" s="89">
        <v>0</v>
      </c>
      <c r="G30" s="89">
        <v>0</v>
      </c>
      <c r="H30" s="104">
        <v>0</v>
      </c>
      <c r="I30" s="105">
        <v>0</v>
      </c>
      <c r="J30" s="89">
        <v>0</v>
      </c>
      <c r="K30" s="89">
        <v>0</v>
      </c>
      <c r="L30" s="104">
        <v>0</v>
      </c>
      <c r="M30" s="105">
        <v>0</v>
      </c>
      <c r="N30" s="89">
        <v>0</v>
      </c>
      <c r="O30" s="89">
        <v>0</v>
      </c>
      <c r="P30" s="104">
        <v>0</v>
      </c>
      <c r="Q30" s="106"/>
      <c r="R30" s="107"/>
      <c r="S30" s="108"/>
      <c r="T30" s="109"/>
      <c r="U30" s="110"/>
      <c r="V30" s="111"/>
      <c r="W30" s="96"/>
      <c r="X30" s="112"/>
      <c r="Y30" s="110"/>
      <c r="Z30" s="111"/>
      <c r="AA30" s="96"/>
      <c r="AB30" s="99"/>
      <c r="AC30" s="78"/>
      <c r="AD30" s="78"/>
      <c r="AE30" s="78"/>
      <c r="AF30" s="78"/>
      <c r="AG30" s="78"/>
      <c r="AH30" s="78"/>
      <c r="AI30" s="78"/>
      <c r="AJ30" s="78"/>
    </row>
    <row r="31" spans="2:36" x14ac:dyDescent="0.15">
      <c r="B31" s="85" t="s">
        <v>110</v>
      </c>
      <c r="C31" s="100">
        <v>10.4</v>
      </c>
      <c r="D31" s="113" t="s">
        <v>90</v>
      </c>
      <c r="E31" s="88">
        <v>0</v>
      </c>
      <c r="F31" s="89">
        <v>0</v>
      </c>
      <c r="G31" s="89">
        <v>0</v>
      </c>
      <c r="H31" s="104">
        <v>0</v>
      </c>
      <c r="I31" s="105">
        <v>0</v>
      </c>
      <c r="J31" s="89">
        <v>0</v>
      </c>
      <c r="K31" s="89">
        <v>0</v>
      </c>
      <c r="L31" s="104">
        <v>0</v>
      </c>
      <c r="M31" s="105">
        <v>0</v>
      </c>
      <c r="N31" s="89">
        <v>0</v>
      </c>
      <c r="O31" s="89">
        <v>0</v>
      </c>
      <c r="P31" s="104">
        <v>0</v>
      </c>
      <c r="Q31" s="106"/>
      <c r="R31" s="107"/>
      <c r="S31" s="108"/>
      <c r="T31" s="109"/>
      <c r="U31" s="110"/>
      <c r="V31" s="111"/>
      <c r="W31" s="96"/>
      <c r="X31" s="112"/>
      <c r="Y31" s="110"/>
      <c r="Z31" s="111"/>
      <c r="AA31" s="96"/>
      <c r="AB31" s="99"/>
      <c r="AC31" s="78"/>
      <c r="AD31" s="78"/>
      <c r="AE31" s="78"/>
      <c r="AF31" s="78"/>
      <c r="AG31" s="78"/>
      <c r="AH31" s="78"/>
      <c r="AI31" s="78"/>
      <c r="AJ31" s="78"/>
    </row>
    <row r="32" spans="2:36" x14ac:dyDescent="0.15">
      <c r="B32" s="85" t="s">
        <v>82</v>
      </c>
      <c r="C32" s="100">
        <v>10.4</v>
      </c>
      <c r="D32" s="113" t="s">
        <v>421</v>
      </c>
      <c r="E32" s="88">
        <v>0</v>
      </c>
      <c r="F32" s="89">
        <v>0</v>
      </c>
      <c r="G32" s="89">
        <v>0</v>
      </c>
      <c r="H32" s="104">
        <v>0</v>
      </c>
      <c r="I32" s="105">
        <v>0</v>
      </c>
      <c r="J32" s="89">
        <v>0</v>
      </c>
      <c r="K32" s="89">
        <v>0</v>
      </c>
      <c r="L32" s="104">
        <v>1</v>
      </c>
      <c r="M32" s="105">
        <v>0</v>
      </c>
      <c r="N32" s="89">
        <v>0</v>
      </c>
      <c r="O32" s="89">
        <v>0</v>
      </c>
      <c r="P32" s="104">
        <v>0</v>
      </c>
      <c r="Q32" s="106"/>
      <c r="R32" s="107"/>
      <c r="S32" s="108"/>
      <c r="T32" s="109"/>
      <c r="U32" s="110"/>
      <c r="V32" s="111"/>
      <c r="W32" s="96"/>
      <c r="X32" s="112">
        <v>0.1</v>
      </c>
      <c r="Y32" s="110"/>
      <c r="Z32" s="111"/>
      <c r="AA32" s="96"/>
      <c r="AB32" s="99"/>
      <c r="AC32" s="78"/>
      <c r="AD32" s="78"/>
      <c r="AE32" s="78"/>
      <c r="AF32" s="78"/>
      <c r="AG32" s="78"/>
      <c r="AH32" s="78"/>
      <c r="AI32" s="78"/>
      <c r="AJ32" s="78"/>
    </row>
    <row r="33" spans="2:36" x14ac:dyDescent="0.15">
      <c r="B33" s="85" t="s">
        <v>75</v>
      </c>
      <c r="C33" s="100">
        <v>10.3</v>
      </c>
      <c r="D33" s="113" t="s">
        <v>421</v>
      </c>
      <c r="E33" s="88">
        <v>0</v>
      </c>
      <c r="F33" s="89">
        <v>0</v>
      </c>
      <c r="G33" s="89">
        <v>0</v>
      </c>
      <c r="H33" s="104">
        <v>0</v>
      </c>
      <c r="I33" s="105">
        <v>0</v>
      </c>
      <c r="J33" s="89">
        <v>0</v>
      </c>
      <c r="K33" s="89">
        <v>1</v>
      </c>
      <c r="L33" s="104">
        <v>1</v>
      </c>
      <c r="M33" s="105">
        <v>0</v>
      </c>
      <c r="N33" s="89">
        <v>0</v>
      </c>
      <c r="O33" s="89">
        <v>0</v>
      </c>
      <c r="P33" s="104">
        <v>0</v>
      </c>
      <c r="Q33" s="106"/>
      <c r="R33" s="107"/>
      <c r="S33" s="108"/>
      <c r="T33" s="109"/>
      <c r="U33" s="110"/>
      <c r="V33" s="111"/>
      <c r="W33" s="96">
        <v>0.06</v>
      </c>
      <c r="X33" s="112">
        <v>0.33</v>
      </c>
      <c r="Y33" s="110"/>
      <c r="Z33" s="111"/>
      <c r="AA33" s="96"/>
      <c r="AB33" s="99"/>
      <c r="AC33" s="78"/>
      <c r="AD33" s="78"/>
      <c r="AE33" s="78"/>
      <c r="AF33" s="78"/>
      <c r="AG33" s="78"/>
      <c r="AH33" s="78"/>
      <c r="AI33" s="78"/>
      <c r="AJ33" s="78"/>
    </row>
    <row r="34" spans="2:36" x14ac:dyDescent="0.15">
      <c r="B34" s="85" t="s">
        <v>111</v>
      </c>
      <c r="C34" s="100">
        <v>10.4</v>
      </c>
      <c r="D34" s="113" t="s">
        <v>90</v>
      </c>
      <c r="E34" s="88">
        <v>0</v>
      </c>
      <c r="F34" s="89">
        <v>0</v>
      </c>
      <c r="G34" s="89">
        <v>0</v>
      </c>
      <c r="H34" s="104">
        <v>0</v>
      </c>
      <c r="I34" s="105">
        <v>0</v>
      </c>
      <c r="J34" s="89">
        <v>0</v>
      </c>
      <c r="K34" s="89">
        <v>0</v>
      </c>
      <c r="L34" s="104">
        <v>0</v>
      </c>
      <c r="M34" s="105">
        <v>0</v>
      </c>
      <c r="N34" s="89">
        <v>0</v>
      </c>
      <c r="O34" s="89">
        <v>0</v>
      </c>
      <c r="P34" s="104">
        <v>0</v>
      </c>
      <c r="Q34" s="106"/>
      <c r="R34" s="107"/>
      <c r="S34" s="108"/>
      <c r="T34" s="109"/>
      <c r="U34" s="110"/>
      <c r="V34" s="111"/>
      <c r="W34" s="96"/>
      <c r="X34" s="112"/>
      <c r="Y34" s="110"/>
      <c r="Z34" s="111"/>
      <c r="AA34" s="96"/>
      <c r="AB34" s="99"/>
      <c r="AC34" s="78"/>
      <c r="AD34" s="78"/>
      <c r="AE34" s="78"/>
      <c r="AF34" s="78"/>
      <c r="AG34" s="78"/>
      <c r="AH34" s="78"/>
      <c r="AI34" s="78"/>
      <c r="AJ34" s="78"/>
    </row>
    <row r="35" spans="2:36" x14ac:dyDescent="0.15">
      <c r="B35" s="85" t="s">
        <v>76</v>
      </c>
      <c r="C35" s="100">
        <v>10.4</v>
      </c>
      <c r="D35" s="113" t="s">
        <v>421</v>
      </c>
      <c r="E35" s="88">
        <v>0</v>
      </c>
      <c r="F35" s="89">
        <v>0</v>
      </c>
      <c r="G35" s="89">
        <v>0</v>
      </c>
      <c r="H35" s="104">
        <v>0</v>
      </c>
      <c r="I35" s="105">
        <v>0</v>
      </c>
      <c r="J35" s="89">
        <v>0</v>
      </c>
      <c r="K35" s="89">
        <v>0</v>
      </c>
      <c r="L35" s="104">
        <v>2</v>
      </c>
      <c r="M35" s="105">
        <v>0</v>
      </c>
      <c r="N35" s="89">
        <v>0</v>
      </c>
      <c r="O35" s="89">
        <v>0</v>
      </c>
      <c r="P35" s="104">
        <v>0</v>
      </c>
      <c r="Q35" s="106"/>
      <c r="R35" s="107"/>
      <c r="S35" s="108"/>
      <c r="T35" s="109"/>
      <c r="U35" s="110"/>
      <c r="V35" s="111"/>
      <c r="W35" s="96"/>
      <c r="X35" s="112">
        <v>0.38</v>
      </c>
      <c r="Y35" s="110"/>
      <c r="Z35" s="111"/>
      <c r="AA35" s="96"/>
      <c r="AB35" s="99"/>
      <c r="AC35" s="78"/>
      <c r="AD35" s="78"/>
      <c r="AE35" s="78"/>
      <c r="AF35" s="78"/>
      <c r="AG35" s="78"/>
      <c r="AH35" s="78"/>
      <c r="AI35" s="78"/>
      <c r="AJ35" s="78"/>
    </row>
    <row r="36" spans="2:36" x14ac:dyDescent="0.15">
      <c r="B36" s="85" t="s">
        <v>112</v>
      </c>
      <c r="C36" s="100">
        <v>10.4</v>
      </c>
      <c r="D36" s="113" t="s">
        <v>421</v>
      </c>
      <c r="E36" s="88">
        <v>0</v>
      </c>
      <c r="F36" s="89">
        <v>0</v>
      </c>
      <c r="G36" s="89">
        <v>0</v>
      </c>
      <c r="H36" s="104">
        <v>0</v>
      </c>
      <c r="I36" s="105">
        <v>0</v>
      </c>
      <c r="J36" s="89">
        <v>0</v>
      </c>
      <c r="K36" s="89">
        <v>1</v>
      </c>
      <c r="L36" s="104">
        <v>0</v>
      </c>
      <c r="M36" s="105">
        <v>0</v>
      </c>
      <c r="N36" s="89">
        <v>0</v>
      </c>
      <c r="O36" s="89">
        <v>0</v>
      </c>
      <c r="P36" s="104">
        <v>0</v>
      </c>
      <c r="Q36" s="106"/>
      <c r="R36" s="107"/>
      <c r="S36" s="108"/>
      <c r="T36" s="109"/>
      <c r="U36" s="110"/>
      <c r="V36" s="111"/>
      <c r="W36" s="96">
        <v>0.01</v>
      </c>
      <c r="X36" s="112"/>
      <c r="Y36" s="110"/>
      <c r="Z36" s="111"/>
      <c r="AA36" s="96"/>
      <c r="AB36" s="99"/>
      <c r="AC36" s="78"/>
      <c r="AD36" s="78"/>
      <c r="AE36" s="78"/>
      <c r="AF36" s="78"/>
      <c r="AG36" s="78"/>
      <c r="AH36" s="78"/>
      <c r="AI36" s="78"/>
      <c r="AJ36" s="78"/>
    </row>
    <row r="37" spans="2:36" x14ac:dyDescent="0.15">
      <c r="B37" s="85" t="s">
        <v>275</v>
      </c>
      <c r="C37" s="100">
        <v>10.4</v>
      </c>
      <c r="D37" s="113" t="s">
        <v>90</v>
      </c>
      <c r="E37" s="88">
        <v>0</v>
      </c>
      <c r="F37" s="89">
        <v>0</v>
      </c>
      <c r="G37" s="89">
        <v>0</v>
      </c>
      <c r="H37" s="104">
        <v>0</v>
      </c>
      <c r="I37" s="105">
        <v>0</v>
      </c>
      <c r="J37" s="89">
        <v>0</v>
      </c>
      <c r="K37" s="89">
        <v>0</v>
      </c>
      <c r="L37" s="104">
        <v>0</v>
      </c>
      <c r="M37" s="105">
        <v>0</v>
      </c>
      <c r="N37" s="89">
        <v>0</v>
      </c>
      <c r="O37" s="89">
        <v>0</v>
      </c>
      <c r="P37" s="104">
        <v>0</v>
      </c>
      <c r="Q37" s="106"/>
      <c r="R37" s="107"/>
      <c r="S37" s="108"/>
      <c r="T37" s="109"/>
      <c r="U37" s="110"/>
      <c r="V37" s="111"/>
      <c r="W37" s="96"/>
      <c r="X37" s="112"/>
      <c r="Y37" s="110"/>
      <c r="Z37" s="111"/>
      <c r="AA37" s="96"/>
      <c r="AB37" s="99"/>
      <c r="AC37" s="78"/>
      <c r="AD37" s="78"/>
      <c r="AE37" s="78"/>
      <c r="AF37" s="78"/>
      <c r="AG37" s="78"/>
      <c r="AH37" s="78"/>
      <c r="AI37" s="78"/>
      <c r="AJ37" s="78"/>
    </row>
    <row r="38" spans="2:36" x14ac:dyDescent="0.15">
      <c r="B38" s="85" t="s">
        <v>277</v>
      </c>
      <c r="C38" s="100">
        <v>10.4</v>
      </c>
      <c r="D38" s="113" t="s">
        <v>90</v>
      </c>
      <c r="E38" s="88">
        <v>0</v>
      </c>
      <c r="F38" s="89">
        <v>0</v>
      </c>
      <c r="G38" s="89">
        <v>0</v>
      </c>
      <c r="H38" s="104">
        <v>0</v>
      </c>
      <c r="I38" s="105">
        <v>0</v>
      </c>
      <c r="J38" s="89">
        <v>0</v>
      </c>
      <c r="K38" s="89">
        <v>0</v>
      </c>
      <c r="L38" s="104">
        <v>0</v>
      </c>
      <c r="M38" s="105">
        <v>0</v>
      </c>
      <c r="N38" s="89">
        <v>0</v>
      </c>
      <c r="O38" s="89">
        <v>0</v>
      </c>
      <c r="P38" s="104">
        <v>0</v>
      </c>
      <c r="Q38" s="106"/>
      <c r="R38" s="107"/>
      <c r="S38" s="108"/>
      <c r="T38" s="109"/>
      <c r="U38" s="110"/>
      <c r="V38" s="111"/>
      <c r="W38" s="96"/>
      <c r="X38" s="112"/>
      <c r="Y38" s="110"/>
      <c r="Z38" s="111"/>
      <c r="AA38" s="96"/>
      <c r="AB38" s="99"/>
      <c r="AC38" s="78"/>
      <c r="AD38" s="78"/>
      <c r="AE38" s="78"/>
      <c r="AF38" s="78"/>
      <c r="AG38" s="78"/>
      <c r="AH38" s="78"/>
      <c r="AI38" s="78"/>
      <c r="AJ38" s="78"/>
    </row>
    <row r="39" spans="2:36" x14ac:dyDescent="0.15">
      <c r="B39" s="85" t="s">
        <v>113</v>
      </c>
      <c r="C39" s="100">
        <v>10.4</v>
      </c>
      <c r="D39" s="113" t="s">
        <v>421</v>
      </c>
      <c r="E39" s="88">
        <v>0</v>
      </c>
      <c r="F39" s="89">
        <v>0</v>
      </c>
      <c r="G39" s="89">
        <v>0</v>
      </c>
      <c r="H39" s="104">
        <v>0</v>
      </c>
      <c r="I39" s="105">
        <v>0</v>
      </c>
      <c r="J39" s="89">
        <v>0</v>
      </c>
      <c r="K39" s="89">
        <v>1</v>
      </c>
      <c r="L39" s="104">
        <v>0</v>
      </c>
      <c r="M39" s="105">
        <v>0</v>
      </c>
      <c r="N39" s="89">
        <v>0</v>
      </c>
      <c r="O39" s="89">
        <v>0</v>
      </c>
      <c r="P39" s="104">
        <v>0</v>
      </c>
      <c r="Q39" s="106"/>
      <c r="R39" s="107"/>
      <c r="S39" s="108"/>
      <c r="T39" s="109"/>
      <c r="U39" s="110"/>
      <c r="V39" s="111"/>
      <c r="W39" s="96">
        <v>0.2</v>
      </c>
      <c r="X39" s="112"/>
      <c r="Y39" s="110"/>
      <c r="Z39" s="111"/>
      <c r="AA39" s="96"/>
      <c r="AB39" s="99"/>
      <c r="AC39" s="78"/>
      <c r="AD39" s="78"/>
      <c r="AE39" s="78"/>
      <c r="AF39" s="78"/>
      <c r="AG39" s="78"/>
      <c r="AH39" s="78"/>
      <c r="AI39" s="78"/>
      <c r="AJ39" s="78"/>
    </row>
    <row r="40" spans="2:36" x14ac:dyDescent="0.15">
      <c r="B40" s="85" t="s">
        <v>114</v>
      </c>
      <c r="C40" s="100">
        <v>10.3</v>
      </c>
      <c r="D40" s="113" t="s">
        <v>90</v>
      </c>
      <c r="E40" s="88">
        <v>0</v>
      </c>
      <c r="F40" s="89">
        <v>0</v>
      </c>
      <c r="G40" s="89">
        <v>0</v>
      </c>
      <c r="H40" s="104">
        <v>0</v>
      </c>
      <c r="I40" s="105">
        <v>0</v>
      </c>
      <c r="J40" s="89">
        <v>0</v>
      </c>
      <c r="K40" s="89">
        <v>0</v>
      </c>
      <c r="L40" s="104">
        <v>0</v>
      </c>
      <c r="M40" s="105">
        <v>0</v>
      </c>
      <c r="N40" s="89">
        <v>0</v>
      </c>
      <c r="O40" s="89">
        <v>0</v>
      </c>
      <c r="P40" s="104">
        <v>0</v>
      </c>
      <c r="Q40" s="106"/>
      <c r="R40" s="107"/>
      <c r="S40" s="108"/>
      <c r="T40" s="109"/>
      <c r="U40" s="110"/>
      <c r="V40" s="111"/>
      <c r="W40" s="96"/>
      <c r="X40" s="112"/>
      <c r="Y40" s="110"/>
      <c r="Z40" s="111"/>
      <c r="AA40" s="96"/>
      <c r="AB40" s="99"/>
      <c r="AC40" s="78"/>
      <c r="AD40" s="78"/>
      <c r="AE40" s="78"/>
      <c r="AF40" s="78"/>
      <c r="AG40" s="78"/>
      <c r="AH40" s="78"/>
      <c r="AI40" s="78"/>
      <c r="AJ40" s="78"/>
    </row>
    <row r="41" spans="2:36" x14ac:dyDescent="0.15">
      <c r="B41" s="85" t="s">
        <v>291</v>
      </c>
      <c r="C41" s="100">
        <v>10.4</v>
      </c>
      <c r="D41" s="113" t="s">
        <v>90</v>
      </c>
      <c r="E41" s="88">
        <v>0</v>
      </c>
      <c r="F41" s="89">
        <v>0</v>
      </c>
      <c r="G41" s="89">
        <v>0</v>
      </c>
      <c r="H41" s="104">
        <v>0</v>
      </c>
      <c r="I41" s="105">
        <v>0</v>
      </c>
      <c r="J41" s="89">
        <v>0</v>
      </c>
      <c r="K41" s="89">
        <v>0</v>
      </c>
      <c r="L41" s="104">
        <v>0</v>
      </c>
      <c r="M41" s="105">
        <v>0</v>
      </c>
      <c r="N41" s="89">
        <v>0</v>
      </c>
      <c r="O41" s="89">
        <v>0</v>
      </c>
      <c r="P41" s="104">
        <v>0</v>
      </c>
      <c r="Q41" s="106"/>
      <c r="R41" s="107"/>
      <c r="S41" s="108"/>
      <c r="T41" s="109"/>
      <c r="U41" s="110"/>
      <c r="V41" s="111"/>
      <c r="W41" s="96"/>
      <c r="X41" s="112"/>
      <c r="Y41" s="110"/>
      <c r="Z41" s="111"/>
      <c r="AA41" s="96"/>
      <c r="AB41" s="99"/>
      <c r="AC41" s="78"/>
      <c r="AD41" s="78"/>
      <c r="AE41" s="78"/>
      <c r="AF41" s="78"/>
      <c r="AG41" s="78"/>
      <c r="AH41" s="78"/>
      <c r="AI41" s="78"/>
      <c r="AJ41" s="78"/>
    </row>
    <row r="42" spans="2:36" x14ac:dyDescent="0.15">
      <c r="B42" s="85" t="s">
        <v>115</v>
      </c>
      <c r="C42" s="86">
        <v>10.5</v>
      </c>
      <c r="D42" s="103" t="s">
        <v>90</v>
      </c>
      <c r="E42" s="88">
        <v>0</v>
      </c>
      <c r="F42" s="89">
        <v>0</v>
      </c>
      <c r="G42" s="89">
        <v>0</v>
      </c>
      <c r="H42" s="104">
        <v>0</v>
      </c>
      <c r="I42" s="105">
        <v>0</v>
      </c>
      <c r="J42" s="89">
        <v>0</v>
      </c>
      <c r="K42" s="89">
        <v>0</v>
      </c>
      <c r="L42" s="104">
        <v>0</v>
      </c>
      <c r="M42" s="105">
        <v>0</v>
      </c>
      <c r="N42" s="89">
        <v>0</v>
      </c>
      <c r="O42" s="89">
        <v>0</v>
      </c>
      <c r="P42" s="104">
        <v>0</v>
      </c>
      <c r="Q42" s="106"/>
      <c r="R42" s="107"/>
      <c r="S42" s="108"/>
      <c r="T42" s="109"/>
      <c r="U42" s="110"/>
      <c r="V42" s="111"/>
      <c r="W42" s="96"/>
      <c r="X42" s="112"/>
      <c r="Y42" s="110"/>
      <c r="Z42" s="111"/>
      <c r="AA42" s="96"/>
      <c r="AB42" s="99"/>
      <c r="AC42" s="78"/>
      <c r="AD42" s="78"/>
      <c r="AE42" s="78"/>
      <c r="AF42" s="78"/>
      <c r="AG42" s="78"/>
      <c r="AH42" s="78"/>
      <c r="AI42" s="78"/>
      <c r="AJ42" s="78"/>
    </row>
    <row r="43" spans="2:36" x14ac:dyDescent="0.15">
      <c r="B43" s="85" t="s">
        <v>77</v>
      </c>
      <c r="C43" s="86">
        <v>10.5</v>
      </c>
      <c r="D43" s="103" t="s">
        <v>421</v>
      </c>
      <c r="E43" s="88">
        <v>0</v>
      </c>
      <c r="F43" s="89">
        <v>0</v>
      </c>
      <c r="G43" s="89">
        <v>0</v>
      </c>
      <c r="H43" s="104">
        <v>0</v>
      </c>
      <c r="I43" s="105">
        <v>0</v>
      </c>
      <c r="J43" s="89">
        <v>0</v>
      </c>
      <c r="K43" s="89">
        <v>1</v>
      </c>
      <c r="L43" s="104">
        <v>1</v>
      </c>
      <c r="M43" s="105">
        <v>0</v>
      </c>
      <c r="N43" s="89">
        <v>0</v>
      </c>
      <c r="O43" s="89">
        <v>0</v>
      </c>
      <c r="P43" s="104">
        <v>0</v>
      </c>
      <c r="Q43" s="106"/>
      <c r="R43" s="107"/>
      <c r="S43" s="108"/>
      <c r="T43" s="109"/>
      <c r="U43" s="110"/>
      <c r="V43" s="111"/>
      <c r="W43" s="96">
        <v>0.01</v>
      </c>
      <c r="X43" s="112">
        <v>2.5299999999999998</v>
      </c>
      <c r="Y43" s="110"/>
      <c r="Z43" s="111"/>
      <c r="AA43" s="96"/>
      <c r="AB43" s="99"/>
      <c r="AC43" s="78"/>
      <c r="AD43" s="78"/>
      <c r="AE43" s="78"/>
      <c r="AF43" s="78"/>
      <c r="AG43" s="78"/>
      <c r="AH43" s="78"/>
      <c r="AI43" s="78"/>
      <c r="AJ43" s="78"/>
    </row>
    <row r="44" spans="2:36" x14ac:dyDescent="0.15">
      <c r="B44" s="85" t="s">
        <v>116</v>
      </c>
      <c r="C44" s="86">
        <v>10.5</v>
      </c>
      <c r="D44" s="103" t="s">
        <v>90</v>
      </c>
      <c r="E44" s="88">
        <v>0</v>
      </c>
      <c r="F44" s="89">
        <v>0</v>
      </c>
      <c r="G44" s="89">
        <v>0</v>
      </c>
      <c r="H44" s="104">
        <v>0</v>
      </c>
      <c r="I44" s="105">
        <v>0</v>
      </c>
      <c r="J44" s="89">
        <v>0</v>
      </c>
      <c r="K44" s="89">
        <v>0</v>
      </c>
      <c r="L44" s="104">
        <v>0</v>
      </c>
      <c r="M44" s="105">
        <v>0</v>
      </c>
      <c r="N44" s="89">
        <v>0</v>
      </c>
      <c r="O44" s="89">
        <v>0</v>
      </c>
      <c r="P44" s="104">
        <v>0</v>
      </c>
      <c r="Q44" s="106"/>
      <c r="R44" s="107"/>
      <c r="S44" s="108"/>
      <c r="T44" s="109"/>
      <c r="U44" s="110"/>
      <c r="V44" s="111"/>
      <c r="W44" s="96"/>
      <c r="X44" s="112"/>
      <c r="Y44" s="110"/>
      <c r="Z44" s="111"/>
      <c r="AA44" s="96"/>
      <c r="AB44" s="99"/>
      <c r="AC44" s="78"/>
      <c r="AD44" s="78"/>
      <c r="AE44" s="78"/>
      <c r="AF44" s="78"/>
      <c r="AG44" s="78"/>
      <c r="AH44" s="78"/>
      <c r="AI44" s="78"/>
      <c r="AJ44" s="78"/>
    </row>
    <row r="45" spans="2:36" x14ac:dyDescent="0.15">
      <c r="B45" s="85" t="s">
        <v>78</v>
      </c>
      <c r="C45" s="86">
        <v>10.5</v>
      </c>
      <c r="D45" s="103" t="s">
        <v>178</v>
      </c>
      <c r="E45" s="88">
        <v>0</v>
      </c>
      <c r="F45" s="89">
        <v>0</v>
      </c>
      <c r="G45" s="89">
        <v>0</v>
      </c>
      <c r="H45" s="104">
        <v>0</v>
      </c>
      <c r="I45" s="105">
        <v>0</v>
      </c>
      <c r="J45" s="89">
        <v>3</v>
      </c>
      <c r="K45" s="89">
        <v>0</v>
      </c>
      <c r="L45" s="104">
        <v>0</v>
      </c>
      <c r="M45" s="105">
        <v>0</v>
      </c>
      <c r="N45" s="89">
        <v>0</v>
      </c>
      <c r="O45" s="89">
        <v>0</v>
      </c>
      <c r="P45" s="104">
        <v>0</v>
      </c>
      <c r="Q45" s="106"/>
      <c r="R45" s="107"/>
      <c r="S45" s="108"/>
      <c r="T45" s="109"/>
      <c r="U45" s="110"/>
      <c r="V45" s="111">
        <v>7.0000000000000007E-2</v>
      </c>
      <c r="W45" s="96"/>
      <c r="X45" s="112"/>
      <c r="Y45" s="110"/>
      <c r="Z45" s="111"/>
      <c r="AA45" s="96"/>
      <c r="AB45" s="99"/>
      <c r="AC45" s="78"/>
      <c r="AD45" s="78"/>
      <c r="AE45" s="78"/>
      <c r="AF45" s="78"/>
      <c r="AG45" s="78"/>
      <c r="AH45" s="78"/>
      <c r="AI45" s="78"/>
      <c r="AJ45" s="78"/>
    </row>
    <row r="46" spans="2:36" x14ac:dyDescent="0.15">
      <c r="B46" s="85" t="s">
        <v>84</v>
      </c>
      <c r="C46" s="86">
        <v>10.5</v>
      </c>
      <c r="D46" s="103" t="s">
        <v>178</v>
      </c>
      <c r="E46" s="88">
        <v>0</v>
      </c>
      <c r="F46" s="89">
        <v>0</v>
      </c>
      <c r="G46" s="89">
        <v>0</v>
      </c>
      <c r="H46" s="104">
        <v>0</v>
      </c>
      <c r="I46" s="105">
        <v>0</v>
      </c>
      <c r="J46" s="89">
        <v>1</v>
      </c>
      <c r="K46" s="89">
        <v>0</v>
      </c>
      <c r="L46" s="104">
        <v>0</v>
      </c>
      <c r="M46" s="105">
        <v>0</v>
      </c>
      <c r="N46" s="89">
        <v>0</v>
      </c>
      <c r="O46" s="89">
        <v>0</v>
      </c>
      <c r="P46" s="104">
        <v>0</v>
      </c>
      <c r="Q46" s="106"/>
      <c r="R46" s="107"/>
      <c r="S46" s="108"/>
      <c r="T46" s="109"/>
      <c r="U46" s="110"/>
      <c r="V46" s="111">
        <v>0.04</v>
      </c>
      <c r="W46" s="96"/>
      <c r="X46" s="112"/>
      <c r="Y46" s="110"/>
      <c r="Z46" s="111"/>
      <c r="AA46" s="96"/>
      <c r="AB46" s="99"/>
      <c r="AC46" s="78"/>
      <c r="AD46" s="78"/>
      <c r="AE46" s="78"/>
      <c r="AF46" s="78"/>
      <c r="AG46" s="78"/>
      <c r="AH46" s="78"/>
      <c r="AI46" s="78"/>
      <c r="AJ46" s="78"/>
    </row>
    <row r="47" spans="2:36" x14ac:dyDescent="0.15">
      <c r="B47" s="85" t="s">
        <v>79</v>
      </c>
      <c r="C47" s="86">
        <v>10.5</v>
      </c>
      <c r="D47" s="103" t="s">
        <v>421</v>
      </c>
      <c r="E47" s="88">
        <v>0</v>
      </c>
      <c r="F47" s="89">
        <v>0</v>
      </c>
      <c r="G47" s="89">
        <v>0</v>
      </c>
      <c r="H47" s="104">
        <v>0</v>
      </c>
      <c r="I47" s="105">
        <v>0</v>
      </c>
      <c r="J47" s="89">
        <v>0</v>
      </c>
      <c r="K47" s="89">
        <v>0</v>
      </c>
      <c r="L47" s="104">
        <v>1</v>
      </c>
      <c r="M47" s="105">
        <v>0</v>
      </c>
      <c r="N47" s="89">
        <v>0</v>
      </c>
      <c r="O47" s="89">
        <v>0</v>
      </c>
      <c r="P47" s="104">
        <v>0</v>
      </c>
      <c r="Q47" s="106"/>
      <c r="R47" s="107"/>
      <c r="S47" s="108"/>
      <c r="T47" s="109"/>
      <c r="U47" s="110"/>
      <c r="V47" s="111"/>
      <c r="W47" s="96"/>
      <c r="X47" s="112">
        <v>0.03</v>
      </c>
      <c r="Y47" s="110"/>
      <c r="Z47" s="111"/>
      <c r="AA47" s="96"/>
      <c r="AB47" s="99"/>
      <c r="AC47" s="78"/>
      <c r="AD47" s="78"/>
      <c r="AE47" s="78"/>
      <c r="AF47" s="78"/>
      <c r="AG47" s="78"/>
      <c r="AH47" s="78"/>
      <c r="AI47" s="78"/>
      <c r="AJ47" s="78"/>
    </row>
    <row r="48" spans="2:36" x14ac:dyDescent="0.15">
      <c r="B48" s="85" t="s">
        <v>117</v>
      </c>
      <c r="C48" s="86">
        <v>10.5</v>
      </c>
      <c r="D48" s="103" t="s">
        <v>90</v>
      </c>
      <c r="E48" s="88">
        <v>0</v>
      </c>
      <c r="F48" s="89">
        <v>0</v>
      </c>
      <c r="G48" s="89">
        <v>0</v>
      </c>
      <c r="H48" s="104">
        <v>0</v>
      </c>
      <c r="I48" s="105">
        <v>0</v>
      </c>
      <c r="J48" s="89">
        <v>0</v>
      </c>
      <c r="K48" s="89">
        <v>0</v>
      </c>
      <c r="L48" s="104">
        <v>0</v>
      </c>
      <c r="M48" s="105">
        <v>0</v>
      </c>
      <c r="N48" s="89">
        <v>0</v>
      </c>
      <c r="O48" s="89">
        <v>0</v>
      </c>
      <c r="P48" s="104">
        <v>0</v>
      </c>
      <c r="Q48" s="106"/>
      <c r="R48" s="107"/>
      <c r="S48" s="108"/>
      <c r="T48" s="109"/>
      <c r="U48" s="110"/>
      <c r="V48" s="111"/>
      <c r="W48" s="96"/>
      <c r="X48" s="112"/>
      <c r="Y48" s="110"/>
      <c r="Z48" s="111"/>
      <c r="AA48" s="96"/>
      <c r="AB48" s="99"/>
      <c r="AC48" s="78"/>
      <c r="AD48" s="78"/>
      <c r="AE48" s="78"/>
      <c r="AF48" s="78"/>
      <c r="AG48" s="78"/>
      <c r="AH48" s="78"/>
      <c r="AI48" s="78"/>
      <c r="AJ48" s="78"/>
    </row>
    <row r="49" spans="2:36" x14ac:dyDescent="0.15">
      <c r="B49" s="85" t="s">
        <v>325</v>
      </c>
      <c r="C49" s="86">
        <v>10.4</v>
      </c>
      <c r="D49" s="103" t="s">
        <v>421</v>
      </c>
      <c r="E49" s="88">
        <v>0</v>
      </c>
      <c r="F49" s="89">
        <v>0</v>
      </c>
      <c r="G49" s="89">
        <v>0</v>
      </c>
      <c r="H49" s="104">
        <v>0</v>
      </c>
      <c r="I49" s="105">
        <v>0</v>
      </c>
      <c r="J49" s="89">
        <v>0</v>
      </c>
      <c r="K49" s="89">
        <v>0</v>
      </c>
      <c r="L49" s="104">
        <v>2</v>
      </c>
      <c r="M49" s="105">
        <v>0</v>
      </c>
      <c r="N49" s="89">
        <v>0</v>
      </c>
      <c r="O49" s="89">
        <v>0</v>
      </c>
      <c r="P49" s="104">
        <v>0</v>
      </c>
      <c r="Q49" s="106"/>
      <c r="R49" s="107"/>
      <c r="S49" s="108"/>
      <c r="T49" s="109"/>
      <c r="U49" s="110"/>
      <c r="V49" s="111"/>
      <c r="W49" s="96"/>
      <c r="X49" s="112">
        <v>3.67</v>
      </c>
      <c r="Y49" s="110"/>
      <c r="Z49" s="111"/>
      <c r="AA49" s="96"/>
      <c r="AB49" s="99"/>
      <c r="AC49" s="78"/>
      <c r="AD49" s="78"/>
      <c r="AE49" s="78"/>
      <c r="AF49" s="78"/>
      <c r="AG49" s="78"/>
      <c r="AH49" s="78"/>
      <c r="AI49" s="78"/>
      <c r="AJ49" s="78"/>
    </row>
    <row r="50" spans="2:36" x14ac:dyDescent="0.15">
      <c r="B50" s="85" t="s">
        <v>87</v>
      </c>
      <c r="C50" s="86">
        <v>10.5</v>
      </c>
      <c r="D50" s="103" t="s">
        <v>178</v>
      </c>
      <c r="E50" s="88">
        <v>0</v>
      </c>
      <c r="F50" s="89">
        <v>0</v>
      </c>
      <c r="G50" s="89">
        <v>0</v>
      </c>
      <c r="H50" s="104">
        <v>0</v>
      </c>
      <c r="I50" s="105">
        <v>0</v>
      </c>
      <c r="J50" s="89">
        <v>1</v>
      </c>
      <c r="K50" s="89">
        <v>1</v>
      </c>
      <c r="L50" s="104">
        <v>1</v>
      </c>
      <c r="M50" s="105">
        <v>0</v>
      </c>
      <c r="N50" s="89">
        <v>0</v>
      </c>
      <c r="O50" s="89">
        <v>0</v>
      </c>
      <c r="P50" s="104">
        <v>1</v>
      </c>
      <c r="Q50" s="106"/>
      <c r="R50" s="107"/>
      <c r="S50" s="108"/>
      <c r="T50" s="109"/>
      <c r="U50" s="110"/>
      <c r="V50" s="111">
        <v>0.01</v>
      </c>
      <c r="W50" s="96">
        <v>0.02</v>
      </c>
      <c r="X50" s="112">
        <v>0.02</v>
      </c>
      <c r="Y50" s="110"/>
      <c r="Z50" s="111"/>
      <c r="AA50" s="96"/>
      <c r="AB50" s="99">
        <v>0.08</v>
      </c>
      <c r="AC50" s="78"/>
      <c r="AD50" s="78"/>
      <c r="AE50" s="78"/>
      <c r="AF50" s="78"/>
      <c r="AG50" s="78"/>
      <c r="AH50" s="78"/>
      <c r="AI50" s="78"/>
      <c r="AJ50" s="78"/>
    </row>
    <row r="51" spans="2:36" x14ac:dyDescent="0.15">
      <c r="B51" s="85" t="s">
        <v>118</v>
      </c>
      <c r="C51" s="86">
        <v>8.5</v>
      </c>
      <c r="D51" s="103" t="s">
        <v>90</v>
      </c>
      <c r="E51" s="88">
        <v>0</v>
      </c>
      <c r="F51" s="89">
        <v>0</v>
      </c>
      <c r="G51" s="89">
        <v>0</v>
      </c>
      <c r="H51" s="104">
        <v>0</v>
      </c>
      <c r="I51" s="105">
        <v>0</v>
      </c>
      <c r="J51" s="89">
        <v>0</v>
      </c>
      <c r="K51" s="89">
        <v>0</v>
      </c>
      <c r="L51" s="104">
        <v>0</v>
      </c>
      <c r="M51" s="105">
        <v>0</v>
      </c>
      <c r="N51" s="89">
        <v>0</v>
      </c>
      <c r="O51" s="89">
        <v>0</v>
      </c>
      <c r="P51" s="104">
        <v>0</v>
      </c>
      <c r="Q51" s="106"/>
      <c r="R51" s="107"/>
      <c r="S51" s="108"/>
      <c r="T51" s="109"/>
      <c r="U51" s="110"/>
      <c r="V51" s="111"/>
      <c r="W51" s="96"/>
      <c r="X51" s="112"/>
      <c r="Y51" s="110"/>
      <c r="Z51" s="111"/>
      <c r="AA51" s="96"/>
      <c r="AB51" s="99"/>
      <c r="AC51" s="78"/>
      <c r="AD51" s="78"/>
      <c r="AE51" s="78"/>
      <c r="AF51" s="78"/>
      <c r="AG51" s="78"/>
      <c r="AH51" s="78"/>
      <c r="AI51" s="78"/>
      <c r="AJ51" s="78"/>
    </row>
    <row r="52" spans="2:36" x14ac:dyDescent="0.15">
      <c r="B52" s="85" t="s">
        <v>119</v>
      </c>
      <c r="C52" s="86">
        <v>6</v>
      </c>
      <c r="D52" s="103" t="s">
        <v>90</v>
      </c>
      <c r="E52" s="88">
        <v>0</v>
      </c>
      <c r="F52" s="89">
        <v>0</v>
      </c>
      <c r="G52" s="89">
        <v>0</v>
      </c>
      <c r="H52" s="104">
        <v>0</v>
      </c>
      <c r="I52" s="105">
        <v>0</v>
      </c>
      <c r="J52" s="89">
        <v>0</v>
      </c>
      <c r="K52" s="89">
        <v>0</v>
      </c>
      <c r="L52" s="104">
        <v>0</v>
      </c>
      <c r="M52" s="105">
        <v>0</v>
      </c>
      <c r="N52" s="89">
        <v>0</v>
      </c>
      <c r="O52" s="89">
        <v>0</v>
      </c>
      <c r="P52" s="104">
        <v>0</v>
      </c>
      <c r="Q52" s="106"/>
      <c r="R52" s="107"/>
      <c r="S52" s="108"/>
      <c r="T52" s="109"/>
      <c r="U52" s="110"/>
      <c r="V52" s="111"/>
      <c r="W52" s="96"/>
      <c r="X52" s="112"/>
      <c r="Y52" s="110"/>
      <c r="Z52" s="111"/>
      <c r="AA52" s="96"/>
      <c r="AB52" s="99"/>
      <c r="AC52" s="78"/>
      <c r="AD52" s="78"/>
      <c r="AE52" s="78"/>
      <c r="AF52" s="78"/>
      <c r="AG52" s="78"/>
      <c r="AH52" s="78"/>
      <c r="AI52" s="78"/>
      <c r="AJ52" s="78"/>
    </row>
    <row r="53" spans="2:36" x14ac:dyDescent="0.15">
      <c r="B53" s="85" t="s">
        <v>120</v>
      </c>
      <c r="C53" s="86">
        <v>0</v>
      </c>
      <c r="D53" s="103" t="s">
        <v>421</v>
      </c>
      <c r="E53" s="88">
        <v>0</v>
      </c>
      <c r="F53" s="89">
        <v>0</v>
      </c>
      <c r="G53" s="89">
        <v>0</v>
      </c>
      <c r="H53" s="104">
        <v>0</v>
      </c>
      <c r="I53" s="105">
        <v>0</v>
      </c>
      <c r="J53" s="89">
        <v>0</v>
      </c>
      <c r="K53" s="89">
        <v>0</v>
      </c>
      <c r="L53" s="104">
        <v>0</v>
      </c>
      <c r="M53" s="105">
        <v>0</v>
      </c>
      <c r="N53" s="89">
        <v>0</v>
      </c>
      <c r="O53" s="89">
        <v>0</v>
      </c>
      <c r="P53" s="104">
        <v>1</v>
      </c>
      <c r="Q53" s="106"/>
      <c r="R53" s="107"/>
      <c r="S53" s="108"/>
      <c r="T53" s="109"/>
      <c r="U53" s="110"/>
      <c r="V53" s="111"/>
      <c r="W53" s="96"/>
      <c r="X53" s="112"/>
      <c r="Y53" s="110"/>
      <c r="Z53" s="111"/>
      <c r="AA53" s="96"/>
      <c r="AB53" s="99">
        <v>3.6</v>
      </c>
      <c r="AC53" s="78"/>
      <c r="AD53" s="78"/>
      <c r="AE53" s="78"/>
      <c r="AF53" s="78"/>
      <c r="AG53" s="78"/>
      <c r="AH53" s="78"/>
      <c r="AI53" s="78"/>
      <c r="AJ53" s="78"/>
    </row>
    <row r="54" spans="2:36" x14ac:dyDescent="0.15">
      <c r="B54" s="85"/>
      <c r="C54" s="86"/>
      <c r="D54" s="103"/>
      <c r="E54" s="88"/>
      <c r="F54" s="89"/>
      <c r="G54" s="89"/>
      <c r="H54" s="104"/>
      <c r="I54" s="105"/>
      <c r="J54" s="89"/>
      <c r="K54" s="89"/>
      <c r="L54" s="104"/>
      <c r="M54" s="105"/>
      <c r="N54" s="89"/>
      <c r="O54" s="89"/>
      <c r="P54" s="104"/>
      <c r="Q54" s="106"/>
      <c r="R54" s="107"/>
      <c r="S54" s="108"/>
      <c r="T54" s="109"/>
      <c r="U54" s="110"/>
      <c r="V54" s="111"/>
      <c r="W54" s="96"/>
      <c r="X54" s="112"/>
      <c r="Y54" s="110"/>
      <c r="Z54" s="111"/>
      <c r="AA54" s="96"/>
      <c r="AB54" s="99"/>
      <c r="AC54" s="78"/>
      <c r="AD54" s="78"/>
      <c r="AE54" s="78"/>
      <c r="AF54" s="78"/>
      <c r="AG54" s="78"/>
      <c r="AH54" s="78"/>
      <c r="AI54" s="78"/>
      <c r="AJ54" s="78"/>
    </row>
    <row r="55" spans="2:36" x14ac:dyDescent="0.15">
      <c r="B55" s="85"/>
      <c r="C55" s="86"/>
      <c r="D55" s="103"/>
      <c r="E55" s="88"/>
      <c r="F55" s="89"/>
      <c r="G55" s="89"/>
      <c r="H55" s="104"/>
      <c r="I55" s="105"/>
      <c r="J55" s="89"/>
      <c r="K55" s="89"/>
      <c r="L55" s="104"/>
      <c r="M55" s="105"/>
      <c r="N55" s="89"/>
      <c r="O55" s="89"/>
      <c r="P55" s="104"/>
      <c r="Q55" s="106"/>
      <c r="R55" s="107"/>
      <c r="S55" s="108"/>
      <c r="T55" s="109"/>
      <c r="U55" s="110"/>
      <c r="V55" s="111"/>
      <c r="W55" s="96"/>
      <c r="X55" s="112"/>
      <c r="Y55" s="110"/>
      <c r="Z55" s="111"/>
      <c r="AA55" s="96"/>
      <c r="AB55" s="99"/>
      <c r="AC55" s="78"/>
      <c r="AD55" s="78"/>
      <c r="AE55" s="78"/>
      <c r="AF55" s="78"/>
      <c r="AG55" s="78"/>
      <c r="AH55" s="78"/>
      <c r="AI55" s="78"/>
      <c r="AJ55" s="78"/>
    </row>
    <row r="56" spans="2:36" x14ac:dyDescent="0.15">
      <c r="B56" s="85"/>
      <c r="C56" s="86"/>
      <c r="D56" s="103"/>
      <c r="E56" s="88"/>
      <c r="F56" s="89"/>
      <c r="G56" s="89"/>
      <c r="H56" s="104"/>
      <c r="I56" s="105"/>
      <c r="J56" s="89"/>
      <c r="K56" s="89"/>
      <c r="L56" s="104"/>
      <c r="M56" s="105"/>
      <c r="N56" s="89"/>
      <c r="O56" s="89"/>
      <c r="P56" s="104"/>
      <c r="Q56" s="106"/>
      <c r="R56" s="107"/>
      <c r="S56" s="108"/>
      <c r="T56" s="109"/>
      <c r="U56" s="110"/>
      <c r="V56" s="111"/>
      <c r="W56" s="96"/>
      <c r="X56" s="112"/>
      <c r="Y56" s="110"/>
      <c r="Z56" s="111"/>
      <c r="AA56" s="96"/>
      <c r="AB56" s="99"/>
      <c r="AC56" s="78"/>
      <c r="AD56" s="78"/>
      <c r="AE56" s="78"/>
      <c r="AF56" s="78"/>
      <c r="AG56" s="78"/>
      <c r="AH56" s="78"/>
      <c r="AI56" s="78"/>
      <c r="AJ56" s="78"/>
    </row>
    <row r="57" spans="2:36" x14ac:dyDescent="0.15">
      <c r="B57" s="85"/>
      <c r="C57" s="86"/>
      <c r="D57" s="103"/>
      <c r="E57" s="88"/>
      <c r="F57" s="89"/>
      <c r="G57" s="89"/>
      <c r="H57" s="104"/>
      <c r="I57" s="105"/>
      <c r="J57" s="89"/>
      <c r="K57" s="89"/>
      <c r="L57" s="104"/>
      <c r="M57" s="105"/>
      <c r="N57" s="89"/>
      <c r="O57" s="89"/>
      <c r="P57" s="104"/>
      <c r="Q57" s="106"/>
      <c r="R57" s="107"/>
      <c r="S57" s="108"/>
      <c r="T57" s="109"/>
      <c r="U57" s="110"/>
      <c r="V57" s="111"/>
      <c r="W57" s="96"/>
      <c r="X57" s="112"/>
      <c r="Y57" s="110"/>
      <c r="Z57" s="111"/>
      <c r="AA57" s="96"/>
      <c r="AB57" s="99"/>
      <c r="AC57" s="78"/>
      <c r="AD57" s="78"/>
      <c r="AE57" s="78"/>
      <c r="AF57" s="78"/>
      <c r="AG57" s="78"/>
      <c r="AH57" s="78"/>
      <c r="AI57" s="78"/>
      <c r="AJ57" s="78"/>
    </row>
    <row r="58" spans="2:36" x14ac:dyDescent="0.15">
      <c r="B58" s="85"/>
      <c r="C58" s="86"/>
      <c r="D58" s="103"/>
      <c r="E58" s="88"/>
      <c r="F58" s="89"/>
      <c r="G58" s="89"/>
      <c r="H58" s="104"/>
      <c r="I58" s="105"/>
      <c r="J58" s="89"/>
      <c r="K58" s="89"/>
      <c r="L58" s="104"/>
      <c r="M58" s="105"/>
      <c r="N58" s="89"/>
      <c r="O58" s="89"/>
      <c r="P58" s="104"/>
      <c r="Q58" s="106"/>
      <c r="R58" s="107"/>
      <c r="S58" s="108"/>
      <c r="T58" s="109"/>
      <c r="U58" s="110"/>
      <c r="V58" s="111"/>
      <c r="W58" s="96"/>
      <c r="X58" s="112"/>
      <c r="Y58" s="110"/>
      <c r="Z58" s="111"/>
      <c r="AA58" s="96"/>
      <c r="AB58" s="99"/>
      <c r="AC58" s="78"/>
      <c r="AD58" s="78"/>
      <c r="AE58" s="78"/>
      <c r="AF58" s="78"/>
      <c r="AG58" s="78"/>
      <c r="AH58" s="78"/>
      <c r="AI58" s="78"/>
      <c r="AJ58" s="78"/>
    </row>
    <row r="59" spans="2:36" x14ac:dyDescent="0.15">
      <c r="B59" s="85"/>
      <c r="C59" s="86"/>
      <c r="D59" s="103"/>
      <c r="E59" s="88"/>
      <c r="F59" s="89"/>
      <c r="G59" s="89"/>
      <c r="H59" s="104"/>
      <c r="I59" s="105"/>
      <c r="J59" s="89"/>
      <c r="K59" s="89"/>
      <c r="L59" s="104"/>
      <c r="M59" s="105"/>
      <c r="N59" s="89"/>
      <c r="O59" s="89"/>
      <c r="P59" s="104"/>
      <c r="Q59" s="106"/>
      <c r="R59" s="107"/>
      <c r="S59" s="108"/>
      <c r="T59" s="109"/>
      <c r="U59" s="110"/>
      <c r="V59" s="111"/>
      <c r="W59" s="96"/>
      <c r="X59" s="112"/>
      <c r="Y59" s="110"/>
      <c r="Z59" s="111"/>
      <c r="AA59" s="96"/>
      <c r="AB59" s="99"/>
      <c r="AC59" s="78"/>
      <c r="AD59" s="78"/>
      <c r="AE59" s="78"/>
      <c r="AF59" s="78"/>
      <c r="AG59" s="78"/>
      <c r="AH59" s="78"/>
      <c r="AI59" s="78"/>
      <c r="AJ59" s="78"/>
    </row>
    <row r="60" spans="2:36" x14ac:dyDescent="0.15">
      <c r="B60" s="85"/>
      <c r="C60" s="86"/>
      <c r="D60" s="103"/>
      <c r="E60" s="88"/>
      <c r="F60" s="89"/>
      <c r="G60" s="89"/>
      <c r="H60" s="104"/>
      <c r="I60" s="105"/>
      <c r="J60" s="89"/>
      <c r="K60" s="89"/>
      <c r="L60" s="104"/>
      <c r="M60" s="105"/>
      <c r="N60" s="89"/>
      <c r="O60" s="89"/>
      <c r="P60" s="104"/>
      <c r="Q60" s="106"/>
      <c r="R60" s="107"/>
      <c r="S60" s="108"/>
      <c r="T60" s="109"/>
      <c r="U60" s="110"/>
      <c r="V60" s="111"/>
      <c r="W60" s="96"/>
      <c r="X60" s="112"/>
      <c r="Y60" s="110"/>
      <c r="Z60" s="111"/>
      <c r="AA60" s="96"/>
      <c r="AB60" s="99"/>
      <c r="AC60" s="78"/>
      <c r="AD60" s="78"/>
      <c r="AE60" s="78"/>
      <c r="AF60" s="78"/>
      <c r="AG60" s="78"/>
      <c r="AH60" s="78"/>
      <c r="AI60" s="78"/>
      <c r="AJ60" s="78"/>
    </row>
    <row r="61" spans="2:36" x14ac:dyDescent="0.15">
      <c r="B61" s="85"/>
      <c r="C61" s="86"/>
      <c r="D61" s="103"/>
      <c r="E61" s="88"/>
      <c r="F61" s="89"/>
      <c r="G61" s="89"/>
      <c r="H61" s="104"/>
      <c r="I61" s="105"/>
      <c r="J61" s="89"/>
      <c r="K61" s="89"/>
      <c r="L61" s="104"/>
      <c r="M61" s="105"/>
      <c r="N61" s="89"/>
      <c r="O61" s="89"/>
      <c r="P61" s="104"/>
      <c r="Q61" s="106"/>
      <c r="R61" s="107"/>
      <c r="S61" s="108"/>
      <c r="T61" s="109"/>
      <c r="U61" s="110"/>
      <c r="V61" s="111"/>
      <c r="W61" s="96"/>
      <c r="X61" s="112"/>
      <c r="Y61" s="110"/>
      <c r="Z61" s="111"/>
      <c r="AA61" s="96"/>
      <c r="AB61" s="99"/>
      <c r="AC61" s="78"/>
      <c r="AD61" s="78"/>
      <c r="AE61" s="78"/>
      <c r="AF61" s="78"/>
      <c r="AG61" s="78"/>
      <c r="AH61" s="78"/>
      <c r="AI61" s="78"/>
      <c r="AJ61" s="78"/>
    </row>
    <row r="62" spans="2:36" x14ac:dyDescent="0.15">
      <c r="B62" s="85"/>
      <c r="C62" s="86"/>
      <c r="D62" s="103"/>
      <c r="E62" s="88"/>
      <c r="F62" s="89"/>
      <c r="G62" s="89"/>
      <c r="H62" s="104"/>
      <c r="I62" s="105"/>
      <c r="J62" s="89"/>
      <c r="K62" s="89"/>
      <c r="L62" s="104"/>
      <c r="M62" s="105"/>
      <c r="N62" s="89"/>
      <c r="O62" s="89"/>
      <c r="P62" s="104"/>
      <c r="Q62" s="106"/>
      <c r="R62" s="107"/>
      <c r="S62" s="108"/>
      <c r="T62" s="109"/>
      <c r="U62" s="110"/>
      <c r="V62" s="111"/>
      <c r="W62" s="96"/>
      <c r="X62" s="112"/>
      <c r="Y62" s="110"/>
      <c r="Z62" s="111"/>
      <c r="AA62" s="96"/>
      <c r="AB62" s="99"/>
      <c r="AC62" s="78"/>
      <c r="AD62" s="78"/>
      <c r="AE62" s="78"/>
      <c r="AF62" s="78"/>
      <c r="AG62" s="78"/>
      <c r="AH62" s="78"/>
      <c r="AI62" s="78"/>
      <c r="AJ62" s="78"/>
    </row>
    <row r="63" spans="2:36" x14ac:dyDescent="0.15">
      <c r="B63" s="85"/>
      <c r="C63" s="86"/>
      <c r="D63" s="103"/>
      <c r="E63" s="88"/>
      <c r="F63" s="89"/>
      <c r="G63" s="89"/>
      <c r="H63" s="104"/>
      <c r="I63" s="105"/>
      <c r="J63" s="89"/>
      <c r="K63" s="89"/>
      <c r="L63" s="104"/>
      <c r="M63" s="105"/>
      <c r="N63" s="89"/>
      <c r="O63" s="89"/>
      <c r="P63" s="104"/>
      <c r="Q63" s="106"/>
      <c r="R63" s="107"/>
      <c r="S63" s="108"/>
      <c r="T63" s="109"/>
      <c r="U63" s="110"/>
      <c r="V63" s="111"/>
      <c r="W63" s="96"/>
      <c r="X63" s="112"/>
      <c r="Y63" s="110"/>
      <c r="Z63" s="111"/>
      <c r="AA63" s="96"/>
      <c r="AB63" s="99"/>
      <c r="AC63" s="78"/>
      <c r="AD63" s="78"/>
      <c r="AE63" s="78"/>
      <c r="AF63" s="78"/>
      <c r="AG63" s="78"/>
      <c r="AH63" s="78"/>
      <c r="AI63" s="78"/>
      <c r="AJ63" s="78"/>
    </row>
    <row r="64" spans="2:36" x14ac:dyDescent="0.15">
      <c r="B64" s="85"/>
      <c r="C64" s="86"/>
      <c r="D64" s="103"/>
      <c r="E64" s="88"/>
      <c r="F64" s="89"/>
      <c r="G64" s="89"/>
      <c r="H64" s="104"/>
      <c r="I64" s="105"/>
      <c r="J64" s="89"/>
      <c r="K64" s="89"/>
      <c r="L64" s="104"/>
      <c r="M64" s="105"/>
      <c r="N64" s="89"/>
      <c r="O64" s="89"/>
      <c r="P64" s="104"/>
      <c r="Q64" s="106"/>
      <c r="R64" s="107"/>
      <c r="S64" s="108"/>
      <c r="T64" s="109"/>
      <c r="U64" s="110"/>
      <c r="V64" s="111"/>
      <c r="W64" s="96"/>
      <c r="X64" s="112"/>
      <c r="Y64" s="110"/>
      <c r="Z64" s="111"/>
      <c r="AA64" s="96"/>
      <c r="AB64" s="99"/>
      <c r="AC64" s="78"/>
      <c r="AD64" s="78"/>
      <c r="AE64" s="78"/>
      <c r="AF64" s="78"/>
      <c r="AG64" s="78"/>
      <c r="AH64" s="78"/>
      <c r="AI64" s="78"/>
      <c r="AJ64" s="78"/>
    </row>
    <row r="65" spans="2:36" x14ac:dyDescent="0.15">
      <c r="B65" s="85"/>
      <c r="C65" s="86"/>
      <c r="D65" s="103"/>
      <c r="E65" s="88"/>
      <c r="F65" s="89"/>
      <c r="G65" s="89"/>
      <c r="H65" s="104"/>
      <c r="I65" s="105"/>
      <c r="J65" s="89"/>
      <c r="K65" s="89"/>
      <c r="L65" s="104"/>
      <c r="M65" s="105"/>
      <c r="N65" s="89"/>
      <c r="O65" s="89"/>
      <c r="P65" s="104"/>
      <c r="Q65" s="106"/>
      <c r="R65" s="107"/>
      <c r="S65" s="108"/>
      <c r="T65" s="109"/>
      <c r="U65" s="110"/>
      <c r="V65" s="111"/>
      <c r="W65" s="96"/>
      <c r="X65" s="112"/>
      <c r="Y65" s="110"/>
      <c r="Z65" s="111"/>
      <c r="AA65" s="96"/>
      <c r="AB65" s="99"/>
      <c r="AC65" s="78"/>
      <c r="AD65" s="78"/>
      <c r="AE65" s="78"/>
      <c r="AF65" s="78"/>
      <c r="AG65" s="78"/>
      <c r="AH65" s="78"/>
      <c r="AI65" s="78"/>
      <c r="AJ65" s="78"/>
    </row>
    <row r="66" spans="2:36" x14ac:dyDescent="0.15">
      <c r="B66" s="85"/>
      <c r="C66" s="86"/>
      <c r="D66" s="103"/>
      <c r="E66" s="88"/>
      <c r="F66" s="89"/>
      <c r="G66" s="89"/>
      <c r="H66" s="104"/>
      <c r="I66" s="105"/>
      <c r="J66" s="89"/>
      <c r="K66" s="89"/>
      <c r="L66" s="104"/>
      <c r="M66" s="105"/>
      <c r="N66" s="89"/>
      <c r="O66" s="89"/>
      <c r="P66" s="104"/>
      <c r="Q66" s="106"/>
      <c r="R66" s="107"/>
      <c r="S66" s="108"/>
      <c r="T66" s="109"/>
      <c r="U66" s="110"/>
      <c r="V66" s="111"/>
      <c r="W66" s="96"/>
      <c r="X66" s="112"/>
      <c r="Y66" s="110"/>
      <c r="Z66" s="111"/>
      <c r="AA66" s="96"/>
      <c r="AB66" s="99"/>
      <c r="AC66" s="78"/>
      <c r="AD66" s="78"/>
      <c r="AE66" s="78"/>
      <c r="AF66" s="78"/>
      <c r="AG66" s="78"/>
      <c r="AH66" s="78"/>
      <c r="AI66" s="78"/>
      <c r="AJ66" s="78"/>
    </row>
    <row r="67" spans="2:36" x14ac:dyDescent="0.15">
      <c r="B67" s="85"/>
      <c r="C67" s="86"/>
      <c r="D67" s="103"/>
      <c r="E67" s="88"/>
      <c r="F67" s="89"/>
      <c r="G67" s="89"/>
      <c r="H67" s="104"/>
      <c r="I67" s="105"/>
      <c r="J67" s="89"/>
      <c r="K67" s="89"/>
      <c r="L67" s="104"/>
      <c r="M67" s="105"/>
      <c r="N67" s="89"/>
      <c r="O67" s="89"/>
      <c r="P67" s="104"/>
      <c r="Q67" s="106"/>
      <c r="R67" s="107"/>
      <c r="S67" s="108"/>
      <c r="T67" s="109"/>
      <c r="U67" s="110"/>
      <c r="V67" s="111"/>
      <c r="W67" s="96"/>
      <c r="X67" s="112"/>
      <c r="Y67" s="110"/>
      <c r="Z67" s="111"/>
      <c r="AA67" s="96"/>
      <c r="AB67" s="99"/>
      <c r="AC67" s="78"/>
      <c r="AD67" s="78"/>
      <c r="AE67" s="78"/>
      <c r="AF67" s="78"/>
      <c r="AG67" s="78"/>
      <c r="AH67" s="78"/>
      <c r="AI67" s="78"/>
      <c r="AJ67" s="78"/>
    </row>
    <row r="68" spans="2:36" x14ac:dyDescent="0.15">
      <c r="B68" s="85"/>
      <c r="C68" s="86"/>
      <c r="D68" s="103"/>
      <c r="E68" s="88"/>
      <c r="F68" s="89"/>
      <c r="G68" s="89"/>
      <c r="H68" s="104"/>
      <c r="I68" s="105"/>
      <c r="J68" s="89"/>
      <c r="K68" s="89"/>
      <c r="L68" s="104"/>
      <c r="M68" s="105"/>
      <c r="N68" s="89"/>
      <c r="O68" s="89"/>
      <c r="P68" s="104"/>
      <c r="Q68" s="106"/>
      <c r="R68" s="107"/>
      <c r="S68" s="108"/>
      <c r="T68" s="109"/>
      <c r="U68" s="110"/>
      <c r="V68" s="111"/>
      <c r="W68" s="96"/>
      <c r="X68" s="112"/>
      <c r="Y68" s="110"/>
      <c r="Z68" s="111"/>
      <c r="AA68" s="96"/>
      <c r="AB68" s="99"/>
      <c r="AC68" s="78"/>
      <c r="AD68" s="78"/>
      <c r="AE68" s="78"/>
      <c r="AF68" s="78"/>
      <c r="AG68" s="78"/>
      <c r="AH68" s="78"/>
      <c r="AI68" s="78"/>
      <c r="AJ68" s="78"/>
    </row>
    <row r="69" spans="2:36" x14ac:dyDescent="0.15">
      <c r="B69" s="85"/>
      <c r="C69" s="86"/>
      <c r="D69" s="103"/>
      <c r="E69" s="88"/>
      <c r="F69" s="89"/>
      <c r="G69" s="89"/>
      <c r="H69" s="104"/>
      <c r="I69" s="105"/>
      <c r="J69" s="89"/>
      <c r="K69" s="89"/>
      <c r="L69" s="104"/>
      <c r="M69" s="105"/>
      <c r="N69" s="89"/>
      <c r="O69" s="89"/>
      <c r="P69" s="104"/>
      <c r="Q69" s="106"/>
      <c r="R69" s="107"/>
      <c r="S69" s="108"/>
      <c r="T69" s="109"/>
      <c r="U69" s="110"/>
      <c r="V69" s="111"/>
      <c r="W69" s="96"/>
      <c r="X69" s="112"/>
      <c r="Y69" s="110"/>
      <c r="Z69" s="111"/>
      <c r="AA69" s="96"/>
      <c r="AB69" s="99"/>
      <c r="AC69" s="78"/>
      <c r="AD69" s="78"/>
      <c r="AE69" s="78"/>
      <c r="AF69" s="78"/>
      <c r="AG69" s="78"/>
      <c r="AH69" s="78"/>
      <c r="AI69" s="78"/>
      <c r="AJ69" s="78"/>
    </row>
    <row r="70" spans="2:36" x14ac:dyDescent="0.15">
      <c r="B70" s="85"/>
      <c r="C70" s="86"/>
      <c r="D70" s="103"/>
      <c r="E70" s="88"/>
      <c r="F70" s="89"/>
      <c r="G70" s="89"/>
      <c r="H70" s="104"/>
      <c r="I70" s="105"/>
      <c r="J70" s="89"/>
      <c r="K70" s="89"/>
      <c r="L70" s="104"/>
      <c r="M70" s="105"/>
      <c r="N70" s="89"/>
      <c r="O70" s="89"/>
      <c r="P70" s="104"/>
      <c r="Q70" s="106"/>
      <c r="R70" s="107"/>
      <c r="S70" s="108"/>
      <c r="T70" s="109"/>
      <c r="U70" s="110"/>
      <c r="V70" s="111"/>
      <c r="W70" s="96"/>
      <c r="X70" s="112"/>
      <c r="Y70" s="110"/>
      <c r="Z70" s="111"/>
      <c r="AA70" s="96"/>
      <c r="AB70" s="99"/>
      <c r="AC70" s="78"/>
      <c r="AD70" s="78"/>
      <c r="AE70" s="78"/>
      <c r="AF70" s="78"/>
      <c r="AG70" s="78"/>
      <c r="AH70" s="78"/>
      <c r="AI70" s="78"/>
      <c r="AJ70" s="78"/>
    </row>
    <row r="71" spans="2:36" x14ac:dyDescent="0.15">
      <c r="B71" s="85"/>
      <c r="C71" s="86"/>
      <c r="D71" s="103"/>
      <c r="E71" s="88"/>
      <c r="F71" s="89"/>
      <c r="G71" s="89"/>
      <c r="H71" s="104"/>
      <c r="I71" s="105"/>
      <c r="J71" s="89"/>
      <c r="K71" s="89"/>
      <c r="L71" s="104"/>
      <c r="M71" s="105"/>
      <c r="N71" s="89"/>
      <c r="O71" s="89"/>
      <c r="P71" s="104"/>
      <c r="Q71" s="106"/>
      <c r="R71" s="107"/>
      <c r="S71" s="108"/>
      <c r="T71" s="109"/>
      <c r="U71" s="110"/>
      <c r="V71" s="111"/>
      <c r="W71" s="96"/>
      <c r="X71" s="112"/>
      <c r="Y71" s="110"/>
      <c r="Z71" s="111"/>
      <c r="AA71" s="96"/>
      <c r="AB71" s="99"/>
      <c r="AC71" s="78"/>
      <c r="AD71" s="78"/>
      <c r="AE71" s="78"/>
      <c r="AF71" s="78"/>
      <c r="AG71" s="78"/>
      <c r="AH71" s="78"/>
      <c r="AI71" s="78"/>
      <c r="AJ71" s="78"/>
    </row>
    <row r="72" spans="2:36" x14ac:dyDescent="0.15">
      <c r="B72" s="85"/>
      <c r="C72" s="86"/>
      <c r="D72" s="103"/>
      <c r="E72" s="88"/>
      <c r="F72" s="89"/>
      <c r="G72" s="89"/>
      <c r="H72" s="104"/>
      <c r="I72" s="105"/>
      <c r="J72" s="89"/>
      <c r="K72" s="89"/>
      <c r="L72" s="104"/>
      <c r="M72" s="105"/>
      <c r="N72" s="89"/>
      <c r="O72" s="89"/>
      <c r="P72" s="104"/>
      <c r="Q72" s="106"/>
      <c r="R72" s="107"/>
      <c r="S72" s="108"/>
      <c r="T72" s="109"/>
      <c r="U72" s="110"/>
      <c r="V72" s="111"/>
      <c r="W72" s="96"/>
      <c r="X72" s="112"/>
      <c r="Y72" s="110"/>
      <c r="Z72" s="111"/>
      <c r="AA72" s="96"/>
      <c r="AB72" s="99"/>
      <c r="AC72" s="78"/>
      <c r="AD72" s="78"/>
      <c r="AE72" s="78"/>
      <c r="AF72" s="78"/>
      <c r="AG72" s="78"/>
      <c r="AH72" s="78"/>
      <c r="AI72" s="78"/>
      <c r="AJ72" s="78"/>
    </row>
    <row r="73" spans="2:36" x14ac:dyDescent="0.15">
      <c r="B73" s="85"/>
      <c r="C73" s="86"/>
      <c r="D73" s="103"/>
      <c r="E73" s="88"/>
      <c r="F73" s="89"/>
      <c r="G73" s="89"/>
      <c r="H73" s="104"/>
      <c r="I73" s="105"/>
      <c r="J73" s="89"/>
      <c r="K73" s="89"/>
      <c r="L73" s="104"/>
      <c r="M73" s="105"/>
      <c r="N73" s="89"/>
      <c r="O73" s="89"/>
      <c r="P73" s="104"/>
      <c r="Q73" s="106"/>
      <c r="R73" s="107"/>
      <c r="S73" s="108"/>
      <c r="T73" s="109"/>
      <c r="U73" s="110"/>
      <c r="V73" s="111"/>
      <c r="W73" s="96"/>
      <c r="X73" s="112"/>
      <c r="Y73" s="110"/>
      <c r="Z73" s="111"/>
      <c r="AA73" s="96"/>
      <c r="AB73" s="99"/>
      <c r="AC73" s="78"/>
      <c r="AD73" s="78"/>
      <c r="AE73" s="78"/>
      <c r="AF73" s="78"/>
      <c r="AG73" s="78"/>
      <c r="AH73" s="78"/>
      <c r="AI73" s="78"/>
      <c r="AJ73" s="78"/>
    </row>
    <row r="74" spans="2:36" x14ac:dyDescent="0.15">
      <c r="B74" s="85"/>
      <c r="C74" s="86"/>
      <c r="D74" s="103"/>
      <c r="E74" s="88"/>
      <c r="F74" s="89"/>
      <c r="G74" s="89"/>
      <c r="H74" s="104"/>
      <c r="I74" s="105"/>
      <c r="J74" s="89"/>
      <c r="K74" s="89"/>
      <c r="L74" s="104"/>
      <c r="M74" s="105"/>
      <c r="N74" s="89"/>
      <c r="O74" s="89"/>
      <c r="P74" s="104"/>
      <c r="Q74" s="106"/>
      <c r="R74" s="107"/>
      <c r="S74" s="108"/>
      <c r="T74" s="109"/>
      <c r="U74" s="110"/>
      <c r="V74" s="111"/>
      <c r="W74" s="96"/>
      <c r="X74" s="112"/>
      <c r="Y74" s="110"/>
      <c r="Z74" s="111"/>
      <c r="AA74" s="96"/>
      <c r="AB74" s="99"/>
      <c r="AC74" s="78"/>
      <c r="AD74" s="78"/>
      <c r="AE74" s="78"/>
      <c r="AF74" s="78"/>
      <c r="AG74" s="78"/>
      <c r="AH74" s="78"/>
      <c r="AI74" s="78"/>
      <c r="AJ74" s="78"/>
    </row>
    <row r="75" spans="2:36" x14ac:dyDescent="0.15">
      <c r="B75" s="85"/>
      <c r="C75" s="86"/>
      <c r="D75" s="103"/>
      <c r="E75" s="88"/>
      <c r="F75" s="89"/>
      <c r="G75" s="89"/>
      <c r="H75" s="104"/>
      <c r="I75" s="105"/>
      <c r="J75" s="89"/>
      <c r="K75" s="89"/>
      <c r="L75" s="104"/>
      <c r="M75" s="105"/>
      <c r="N75" s="89"/>
      <c r="O75" s="89"/>
      <c r="P75" s="104"/>
      <c r="Q75" s="106"/>
      <c r="R75" s="107"/>
      <c r="S75" s="108"/>
      <c r="T75" s="109"/>
      <c r="U75" s="110"/>
      <c r="V75" s="111"/>
      <c r="W75" s="96"/>
      <c r="X75" s="112"/>
      <c r="Y75" s="110"/>
      <c r="Z75" s="111"/>
      <c r="AA75" s="96"/>
      <c r="AB75" s="99"/>
      <c r="AC75" s="78"/>
      <c r="AD75" s="78"/>
      <c r="AE75" s="78"/>
      <c r="AF75" s="78"/>
      <c r="AG75" s="78"/>
      <c r="AH75" s="78"/>
      <c r="AI75" s="78"/>
      <c r="AJ75" s="78"/>
    </row>
    <row r="76" spans="2:36" x14ac:dyDescent="0.15">
      <c r="B76" s="85"/>
      <c r="C76" s="86"/>
      <c r="D76" s="103"/>
      <c r="E76" s="88"/>
      <c r="F76" s="89"/>
      <c r="G76" s="89"/>
      <c r="H76" s="104"/>
      <c r="I76" s="105"/>
      <c r="J76" s="89"/>
      <c r="K76" s="89"/>
      <c r="L76" s="104"/>
      <c r="M76" s="105"/>
      <c r="N76" s="89"/>
      <c r="O76" s="89"/>
      <c r="P76" s="104"/>
      <c r="Q76" s="106"/>
      <c r="R76" s="107"/>
      <c r="S76" s="108"/>
      <c r="T76" s="109"/>
      <c r="U76" s="110"/>
      <c r="V76" s="111"/>
      <c r="W76" s="96"/>
      <c r="X76" s="112"/>
      <c r="Y76" s="110"/>
      <c r="Z76" s="111"/>
      <c r="AA76" s="96"/>
      <c r="AB76" s="99"/>
      <c r="AC76" s="78"/>
      <c r="AD76" s="78"/>
      <c r="AE76" s="78"/>
      <c r="AF76" s="78"/>
      <c r="AG76" s="78"/>
      <c r="AH76" s="78"/>
      <c r="AI76" s="78"/>
      <c r="AJ76" s="78"/>
    </row>
    <row r="77" spans="2:36" x14ac:dyDescent="0.15">
      <c r="B77" s="85"/>
      <c r="C77" s="86"/>
      <c r="D77" s="103"/>
      <c r="E77" s="88"/>
      <c r="F77" s="89"/>
      <c r="G77" s="89"/>
      <c r="H77" s="104"/>
      <c r="I77" s="105"/>
      <c r="J77" s="89"/>
      <c r="K77" s="89"/>
      <c r="L77" s="104"/>
      <c r="M77" s="105"/>
      <c r="N77" s="89"/>
      <c r="O77" s="89"/>
      <c r="P77" s="104"/>
      <c r="Q77" s="106"/>
      <c r="R77" s="107"/>
      <c r="S77" s="108"/>
      <c r="T77" s="109"/>
      <c r="U77" s="110"/>
      <c r="V77" s="111"/>
      <c r="W77" s="96"/>
      <c r="X77" s="112"/>
      <c r="Y77" s="110"/>
      <c r="Z77" s="111"/>
      <c r="AA77" s="96"/>
      <c r="AB77" s="99"/>
      <c r="AC77" s="78"/>
      <c r="AD77" s="78"/>
      <c r="AE77" s="78"/>
      <c r="AF77" s="78"/>
      <c r="AG77" s="78"/>
      <c r="AH77" s="78"/>
      <c r="AI77" s="78"/>
      <c r="AJ77" s="78"/>
    </row>
    <row r="78" spans="2:36" x14ac:dyDescent="0.15">
      <c r="B78" s="85"/>
      <c r="C78" s="86"/>
      <c r="D78" s="103"/>
      <c r="E78" s="88"/>
      <c r="F78" s="89"/>
      <c r="G78" s="89"/>
      <c r="H78" s="104"/>
      <c r="I78" s="105"/>
      <c r="J78" s="89"/>
      <c r="K78" s="89"/>
      <c r="L78" s="104"/>
      <c r="M78" s="105"/>
      <c r="N78" s="89"/>
      <c r="O78" s="89"/>
      <c r="P78" s="104"/>
      <c r="Q78" s="106"/>
      <c r="R78" s="107"/>
      <c r="S78" s="108"/>
      <c r="T78" s="109"/>
      <c r="U78" s="110"/>
      <c r="V78" s="111"/>
      <c r="W78" s="96"/>
      <c r="X78" s="112"/>
      <c r="Y78" s="110"/>
      <c r="Z78" s="111"/>
      <c r="AA78" s="96"/>
      <c r="AB78" s="99"/>
      <c r="AC78" s="78"/>
      <c r="AD78" s="78"/>
      <c r="AE78" s="78"/>
      <c r="AF78" s="78"/>
      <c r="AG78" s="78"/>
      <c r="AH78" s="78"/>
      <c r="AI78" s="78"/>
      <c r="AJ78" s="78"/>
    </row>
    <row r="79" spans="2:36" x14ac:dyDescent="0.15">
      <c r="B79" s="85"/>
      <c r="C79" s="86"/>
      <c r="D79" s="103"/>
      <c r="E79" s="88"/>
      <c r="F79" s="89"/>
      <c r="G79" s="89"/>
      <c r="H79" s="104"/>
      <c r="I79" s="105"/>
      <c r="J79" s="89"/>
      <c r="K79" s="89"/>
      <c r="L79" s="104"/>
      <c r="M79" s="105"/>
      <c r="N79" s="89"/>
      <c r="O79" s="89"/>
      <c r="P79" s="104"/>
      <c r="Q79" s="106"/>
      <c r="R79" s="107"/>
      <c r="S79" s="108"/>
      <c r="T79" s="109"/>
      <c r="U79" s="110"/>
      <c r="V79" s="111"/>
      <c r="W79" s="96"/>
      <c r="X79" s="112"/>
      <c r="Y79" s="110"/>
      <c r="Z79" s="111"/>
      <c r="AA79" s="96"/>
      <c r="AB79" s="99"/>
      <c r="AC79" s="78"/>
      <c r="AD79" s="78"/>
      <c r="AE79" s="78"/>
      <c r="AF79" s="78"/>
      <c r="AG79" s="78"/>
      <c r="AH79" s="78"/>
      <c r="AI79" s="78"/>
      <c r="AJ79" s="78"/>
    </row>
    <row r="80" spans="2:36" x14ac:dyDescent="0.15">
      <c r="B80" s="85"/>
      <c r="C80" s="86"/>
      <c r="D80" s="103"/>
      <c r="E80" s="88"/>
      <c r="F80" s="89"/>
      <c r="G80" s="89"/>
      <c r="H80" s="104"/>
      <c r="I80" s="105"/>
      <c r="J80" s="89"/>
      <c r="K80" s="89"/>
      <c r="L80" s="104"/>
      <c r="M80" s="105"/>
      <c r="N80" s="89"/>
      <c r="O80" s="89"/>
      <c r="P80" s="104"/>
      <c r="Q80" s="106"/>
      <c r="R80" s="107"/>
      <c r="S80" s="108"/>
      <c r="T80" s="109"/>
      <c r="U80" s="110"/>
      <c r="V80" s="111"/>
      <c r="W80" s="96"/>
      <c r="X80" s="112"/>
      <c r="Y80" s="110"/>
      <c r="Z80" s="111"/>
      <c r="AA80" s="96"/>
      <c r="AB80" s="99"/>
      <c r="AC80" s="78"/>
      <c r="AD80" s="78"/>
      <c r="AE80" s="78"/>
      <c r="AF80" s="78"/>
      <c r="AG80" s="78"/>
      <c r="AH80" s="78"/>
      <c r="AI80" s="78"/>
      <c r="AJ80" s="78"/>
    </row>
    <row r="81" spans="2:36" x14ac:dyDescent="0.15">
      <c r="B81" s="85"/>
      <c r="C81" s="86"/>
      <c r="D81" s="103"/>
      <c r="E81" s="88"/>
      <c r="F81" s="89"/>
      <c r="G81" s="89"/>
      <c r="H81" s="104"/>
      <c r="I81" s="105"/>
      <c r="J81" s="89"/>
      <c r="K81" s="89"/>
      <c r="L81" s="104"/>
      <c r="M81" s="105"/>
      <c r="N81" s="89"/>
      <c r="O81" s="89"/>
      <c r="P81" s="104"/>
      <c r="Q81" s="106"/>
      <c r="R81" s="107"/>
      <c r="S81" s="108"/>
      <c r="T81" s="109"/>
      <c r="U81" s="110"/>
      <c r="V81" s="111"/>
      <c r="W81" s="96"/>
      <c r="X81" s="112"/>
      <c r="Y81" s="110"/>
      <c r="Z81" s="111"/>
      <c r="AA81" s="96"/>
      <c r="AB81" s="99"/>
      <c r="AC81" s="78"/>
      <c r="AD81" s="78"/>
      <c r="AE81" s="78"/>
      <c r="AF81" s="78"/>
      <c r="AG81" s="78"/>
      <c r="AH81" s="78"/>
      <c r="AI81" s="78"/>
      <c r="AJ81" s="78"/>
    </row>
    <row r="82" spans="2:36" x14ac:dyDescent="0.15">
      <c r="B82" s="85"/>
      <c r="C82" s="86"/>
      <c r="D82" s="103"/>
      <c r="E82" s="88"/>
      <c r="F82" s="89"/>
      <c r="G82" s="89"/>
      <c r="H82" s="104"/>
      <c r="I82" s="105"/>
      <c r="J82" s="89"/>
      <c r="K82" s="89"/>
      <c r="L82" s="104"/>
      <c r="M82" s="105"/>
      <c r="N82" s="89"/>
      <c r="O82" s="89"/>
      <c r="P82" s="104"/>
      <c r="Q82" s="106"/>
      <c r="R82" s="107"/>
      <c r="S82" s="108"/>
      <c r="T82" s="109"/>
      <c r="U82" s="110"/>
      <c r="V82" s="111"/>
      <c r="W82" s="96"/>
      <c r="X82" s="112"/>
      <c r="Y82" s="110"/>
      <c r="Z82" s="111"/>
      <c r="AA82" s="96"/>
      <c r="AB82" s="99"/>
      <c r="AC82" s="78"/>
      <c r="AD82" s="78"/>
      <c r="AE82" s="78"/>
      <c r="AF82" s="78"/>
      <c r="AG82" s="78"/>
      <c r="AH82" s="78"/>
      <c r="AI82" s="78"/>
      <c r="AJ82" s="78"/>
    </row>
    <row r="83" spans="2:36" x14ac:dyDescent="0.15">
      <c r="B83" s="85"/>
      <c r="C83" s="86"/>
      <c r="D83" s="103"/>
      <c r="E83" s="88"/>
      <c r="F83" s="89"/>
      <c r="G83" s="89"/>
      <c r="H83" s="104"/>
      <c r="I83" s="105"/>
      <c r="J83" s="89"/>
      <c r="K83" s="89"/>
      <c r="L83" s="104"/>
      <c r="M83" s="105"/>
      <c r="N83" s="89"/>
      <c r="O83" s="89"/>
      <c r="P83" s="104"/>
      <c r="Q83" s="106"/>
      <c r="R83" s="107"/>
      <c r="S83" s="108"/>
      <c r="T83" s="109"/>
      <c r="U83" s="110"/>
      <c r="V83" s="111"/>
      <c r="W83" s="96"/>
      <c r="X83" s="112"/>
      <c r="Y83" s="110"/>
      <c r="Z83" s="111"/>
      <c r="AA83" s="96"/>
      <c r="AB83" s="99"/>
      <c r="AC83" s="78"/>
      <c r="AD83" s="78"/>
      <c r="AE83" s="78"/>
      <c r="AF83" s="78"/>
      <c r="AG83" s="78"/>
      <c r="AH83" s="78"/>
      <c r="AI83" s="78"/>
      <c r="AJ83" s="78"/>
    </row>
    <row r="84" spans="2:36" ht="12.75" thickBot="1" x14ac:dyDescent="0.2">
      <c r="B84" s="114"/>
      <c r="C84" s="115"/>
      <c r="D84" s="68"/>
      <c r="E84" s="116"/>
      <c r="F84" s="117"/>
      <c r="G84" s="117"/>
      <c r="H84" s="118"/>
      <c r="I84" s="119"/>
      <c r="J84" s="117"/>
      <c r="K84" s="117"/>
      <c r="L84" s="118"/>
      <c r="M84" s="119"/>
      <c r="N84" s="117"/>
      <c r="O84" s="117"/>
      <c r="P84" s="118"/>
      <c r="Q84" s="106"/>
      <c r="R84" s="107"/>
      <c r="S84" s="108"/>
      <c r="T84" s="109"/>
      <c r="U84" s="110"/>
      <c r="V84" s="111"/>
      <c r="W84" s="96"/>
      <c r="X84" s="112"/>
      <c r="Y84" s="110"/>
      <c r="Z84" s="111"/>
      <c r="AA84" s="120"/>
      <c r="AB84" s="121"/>
      <c r="AC84" s="78"/>
      <c r="AD84" s="78"/>
      <c r="AE84" s="78"/>
      <c r="AF84" s="78"/>
      <c r="AG84" s="78"/>
      <c r="AH84" s="78"/>
      <c r="AI84" s="78"/>
      <c r="AJ84" s="78"/>
    </row>
    <row r="85" spans="2:36" ht="15" customHeight="1" thickTop="1" x14ac:dyDescent="0.15">
      <c r="B85" s="1015" t="s">
        <v>433</v>
      </c>
      <c r="C85" s="1016"/>
      <c r="D85" s="1017"/>
      <c r="E85" s="1021">
        <f>SUM(E10:E84)</f>
        <v>0</v>
      </c>
      <c r="F85" s="1023">
        <f t="shared" ref="F85:X85" si="0">SUM(F10:F84)</f>
        <v>0</v>
      </c>
      <c r="G85" s="122">
        <f>SUM(G10:G84)</f>
        <v>0</v>
      </c>
      <c r="H85" s="123">
        <f t="shared" si="0"/>
        <v>0</v>
      </c>
      <c r="I85" s="1025">
        <f t="shared" si="0"/>
        <v>0</v>
      </c>
      <c r="J85" s="1023">
        <f>SUM(J10:J84)</f>
        <v>6</v>
      </c>
      <c r="K85" s="122">
        <f t="shared" si="0"/>
        <v>9</v>
      </c>
      <c r="L85" s="123">
        <f t="shared" si="0"/>
        <v>15</v>
      </c>
      <c r="M85" s="1025">
        <f>SUM(M10:M84)</f>
        <v>0</v>
      </c>
      <c r="N85" s="1023">
        <f t="shared" si="0"/>
        <v>0</v>
      </c>
      <c r="O85" s="124">
        <f t="shared" si="0"/>
        <v>0</v>
      </c>
      <c r="P85" s="125">
        <f t="shared" si="0"/>
        <v>2</v>
      </c>
      <c r="Q85" s="126">
        <f t="shared" si="0"/>
        <v>0</v>
      </c>
      <c r="R85" s="127">
        <f t="shared" si="0"/>
        <v>0</v>
      </c>
      <c r="S85" s="128">
        <f t="shared" si="0"/>
        <v>0</v>
      </c>
      <c r="T85" s="129">
        <f t="shared" si="0"/>
        <v>0</v>
      </c>
      <c r="U85" s="130">
        <f t="shared" si="0"/>
        <v>0</v>
      </c>
      <c r="V85" s="131">
        <f t="shared" si="0"/>
        <v>0.13</v>
      </c>
      <c r="W85" s="132">
        <f t="shared" si="0"/>
        <v>0.47000000000000008</v>
      </c>
      <c r="X85" s="133">
        <f t="shared" si="0"/>
        <v>15.209999999999999</v>
      </c>
      <c r="Y85" s="130">
        <f>SUM(Y10:Y84)</f>
        <v>0</v>
      </c>
      <c r="Z85" s="131">
        <f>SUM(Z10:Z84)</f>
        <v>0</v>
      </c>
      <c r="AA85" s="132">
        <f>SUM(AA10:AA84)</f>
        <v>0</v>
      </c>
      <c r="AB85" s="134">
        <f>SUM(AB10:AB84)</f>
        <v>3.68</v>
      </c>
      <c r="AC85" s="135"/>
      <c r="AD85" s="135"/>
      <c r="AE85" s="135"/>
      <c r="AF85" s="135"/>
      <c r="AG85" s="135"/>
      <c r="AH85" s="135"/>
      <c r="AI85" s="135"/>
    </row>
    <row r="86" spans="2:36" ht="15" customHeight="1" thickBot="1" x14ac:dyDescent="0.2">
      <c r="B86" s="1018"/>
      <c r="C86" s="1019"/>
      <c r="D86" s="1020"/>
      <c r="E86" s="1022"/>
      <c r="F86" s="1024"/>
      <c r="G86" s="1027">
        <f>G85+H85</f>
        <v>0</v>
      </c>
      <c r="H86" s="1028"/>
      <c r="I86" s="1026"/>
      <c r="J86" s="1024"/>
      <c r="K86" s="1027">
        <f>K85+L85</f>
        <v>24</v>
      </c>
      <c r="L86" s="1028"/>
      <c r="M86" s="1026"/>
      <c r="N86" s="1024"/>
      <c r="O86" s="1029">
        <f>O85+P85</f>
        <v>2</v>
      </c>
      <c r="P86" s="1020"/>
      <c r="Q86" s="1030"/>
      <c r="R86" s="1031"/>
      <c r="S86" s="1031"/>
      <c r="T86" s="1031"/>
      <c r="U86" s="1031"/>
      <c r="V86" s="1031"/>
      <c r="W86" s="1031"/>
      <c r="X86" s="1031"/>
      <c r="Y86" s="1031"/>
      <c r="Z86" s="1031"/>
      <c r="AA86" s="1031"/>
      <c r="AB86" s="1032"/>
    </row>
    <row r="87" spans="2:36" x14ac:dyDescent="0.15">
      <c r="B87" s="136" t="s">
        <v>434</v>
      </c>
      <c r="C87" s="66"/>
      <c r="D87" s="66"/>
      <c r="E87" s="67"/>
      <c r="F87" s="67"/>
      <c r="G87" s="67"/>
      <c r="H87" s="67"/>
      <c r="I87" s="67"/>
      <c r="J87" s="67"/>
      <c r="K87" s="67"/>
      <c r="L87" s="67"/>
      <c r="M87" s="67"/>
      <c r="N87" s="67"/>
      <c r="O87" s="67"/>
      <c r="P87" s="67"/>
      <c r="Q87" s="67"/>
      <c r="R87" s="67"/>
      <c r="S87" s="67"/>
      <c r="T87" s="67"/>
      <c r="U87" s="67"/>
      <c r="V87" s="67"/>
      <c r="W87" s="67"/>
      <c r="X87" s="67"/>
      <c r="Y87" s="67"/>
      <c r="Z87" s="67"/>
      <c r="AA87" s="67"/>
      <c r="AB87" s="67"/>
    </row>
    <row r="88" spans="2:36" x14ac:dyDescent="0.15">
      <c r="B88" s="136" t="s">
        <v>435</v>
      </c>
      <c r="C88" s="66"/>
      <c r="D88" s="66"/>
      <c r="E88" s="67"/>
      <c r="F88" s="67"/>
      <c r="G88" s="67"/>
      <c r="H88" s="67"/>
      <c r="I88" s="67"/>
      <c r="J88" s="67"/>
      <c r="K88" s="67"/>
      <c r="L88" s="67"/>
      <c r="M88" s="67"/>
      <c r="N88" s="67"/>
      <c r="O88" s="67"/>
      <c r="P88" s="67"/>
      <c r="Q88" s="67"/>
      <c r="R88" s="67"/>
      <c r="S88" s="67"/>
      <c r="T88" s="67"/>
      <c r="U88" s="67"/>
      <c r="V88" s="67"/>
      <c r="W88" s="67"/>
      <c r="X88" s="67"/>
      <c r="Y88" s="67"/>
      <c r="Z88" s="67"/>
      <c r="AA88" s="67"/>
      <c r="AB88" s="67"/>
    </row>
    <row r="89" spans="2:36" x14ac:dyDescent="0.15">
      <c r="B89" s="136" t="s">
        <v>436</v>
      </c>
      <c r="C89" s="66"/>
      <c r="D89" s="66"/>
      <c r="E89" s="67"/>
      <c r="F89" s="67"/>
      <c r="G89" s="67"/>
      <c r="H89" s="67"/>
      <c r="I89" s="67"/>
      <c r="J89" s="67"/>
      <c r="K89" s="67"/>
      <c r="L89" s="67"/>
      <c r="M89" s="67"/>
      <c r="N89" s="67"/>
      <c r="O89" s="67"/>
      <c r="P89" s="67"/>
      <c r="Q89" s="67"/>
      <c r="R89" s="67"/>
      <c r="S89" s="67"/>
      <c r="T89" s="67"/>
      <c r="U89" s="67"/>
      <c r="V89" s="67"/>
      <c r="W89" s="67"/>
      <c r="X89" s="67"/>
      <c r="Y89" s="67"/>
      <c r="Z89" s="67"/>
      <c r="AA89" s="67"/>
      <c r="AB89" s="67"/>
    </row>
    <row r="90" spans="2:36" x14ac:dyDescent="0.15">
      <c r="B90" s="136" t="s">
        <v>437</v>
      </c>
      <c r="C90" s="66"/>
      <c r="D90" s="66"/>
      <c r="E90" s="67"/>
      <c r="F90" s="67"/>
      <c r="G90" s="67"/>
      <c r="H90" s="67"/>
      <c r="I90" s="67"/>
      <c r="J90" s="67"/>
      <c r="K90" s="67"/>
      <c r="L90" s="67"/>
      <c r="M90" s="67"/>
      <c r="N90" s="67"/>
      <c r="O90" s="67"/>
      <c r="P90" s="67"/>
      <c r="Q90" s="67"/>
      <c r="R90" s="67"/>
      <c r="S90" s="67"/>
      <c r="T90" s="67"/>
      <c r="U90" s="67"/>
      <c r="V90" s="67"/>
      <c r="W90" s="67"/>
      <c r="X90" s="67"/>
      <c r="Y90" s="67"/>
      <c r="Z90" s="67"/>
      <c r="AA90" s="67"/>
      <c r="AB90" s="67"/>
    </row>
    <row r="91" spans="2:36" x14ac:dyDescent="0.15">
      <c r="B91" s="136" t="s">
        <v>438</v>
      </c>
      <c r="C91" s="66"/>
      <c r="D91" s="66"/>
      <c r="E91" s="67"/>
      <c r="F91" s="67"/>
      <c r="G91" s="67"/>
      <c r="H91" s="67"/>
      <c r="I91" s="67"/>
      <c r="J91" s="67"/>
      <c r="K91" s="67"/>
      <c r="L91" s="67"/>
      <c r="M91" s="67"/>
      <c r="N91" s="67"/>
      <c r="O91" s="67"/>
      <c r="P91" s="67"/>
      <c r="Q91" s="67"/>
      <c r="R91" s="67"/>
      <c r="S91" s="67"/>
      <c r="T91" s="67"/>
      <c r="U91" s="67"/>
      <c r="V91" s="67"/>
      <c r="W91" s="67"/>
      <c r="X91" s="67"/>
      <c r="Y91" s="67"/>
      <c r="Z91" s="67"/>
      <c r="AA91" s="67"/>
      <c r="AB91" s="67"/>
    </row>
    <row r="92" spans="2:36" x14ac:dyDescent="0.15">
      <c r="F92" s="66"/>
      <c r="G92" s="67"/>
      <c r="H92" s="67"/>
      <c r="I92" s="67"/>
      <c r="J92" s="67"/>
      <c r="K92" s="67"/>
      <c r="L92" s="67"/>
      <c r="M92" s="67"/>
      <c r="N92" s="67"/>
      <c r="O92" s="67"/>
      <c r="P92" s="67"/>
      <c r="Q92" s="67"/>
      <c r="R92" s="67"/>
      <c r="S92" s="67"/>
      <c r="T92" s="67"/>
      <c r="U92" s="67"/>
      <c r="V92" s="67"/>
      <c r="W92" s="67"/>
      <c r="X92" s="67"/>
    </row>
  </sheetData>
  <mergeCells count="40">
    <mergeCell ref="N85:N86"/>
    <mergeCell ref="G86:H86"/>
    <mergeCell ref="K86:L86"/>
    <mergeCell ref="O86:P86"/>
    <mergeCell ref="Q86:AB86"/>
    <mergeCell ref="M85:M86"/>
    <mergeCell ref="B85:D86"/>
    <mergeCell ref="E85:E86"/>
    <mergeCell ref="F85:F86"/>
    <mergeCell ref="I85:I86"/>
    <mergeCell ref="J85:J86"/>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rowBreaks count="1" manualBreakCount="1">
    <brk id="50" min="1" max="27"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B7789-7D33-42D4-9097-08121BC80E51}">
  <sheetPr codeName="Sheet128"/>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15" customWidth="1"/>
    <col min="2" max="13" width="8.75" style="15" customWidth="1"/>
    <col min="14" max="14" width="10.75" style="15" customWidth="1"/>
    <col min="15" max="26" width="8.75" style="15" customWidth="1"/>
    <col min="27" max="27" width="1.375" style="15" customWidth="1"/>
    <col min="28" max="16384" width="9" style="15"/>
  </cols>
  <sheetData>
    <row r="1" spans="2:26" x14ac:dyDescent="0.15">
      <c r="Z1" s="16"/>
    </row>
    <row r="2" spans="2:26" ht="24.95" customHeight="1" x14ac:dyDescent="0.15">
      <c r="B2" s="17" t="s">
        <v>346</v>
      </c>
      <c r="C2" s="18"/>
      <c r="D2" s="18"/>
      <c r="E2" s="18"/>
      <c r="F2" s="18"/>
      <c r="G2" s="18"/>
      <c r="H2" s="18"/>
      <c r="I2" s="18"/>
      <c r="J2" s="18"/>
      <c r="K2" s="18"/>
      <c r="L2" s="18"/>
      <c r="M2" s="18"/>
      <c r="N2" s="18"/>
      <c r="O2" s="19"/>
      <c r="P2" s="20"/>
      <c r="Q2" s="1033"/>
      <c r="R2" s="1034"/>
      <c r="S2" s="1034"/>
      <c r="T2" s="1034"/>
      <c r="U2" s="1035" t="s">
        <v>38</v>
      </c>
      <c r="V2" s="1036"/>
      <c r="W2" s="1037"/>
      <c r="X2" s="288" t="s">
        <v>774</v>
      </c>
      <c r="Y2" s="286"/>
      <c r="Z2" s="289"/>
    </row>
    <row r="3" spans="2:26" s="24" customFormat="1" ht="25.15" customHeight="1" x14ac:dyDescent="0.15">
      <c r="B3" s="468" t="s">
        <v>347</v>
      </c>
      <c r="C3" s="469"/>
      <c r="D3" s="470"/>
      <c r="E3" s="264" t="s">
        <v>127</v>
      </c>
      <c r="F3" s="265"/>
      <c r="G3" s="265"/>
      <c r="H3" s="266"/>
      <c r="I3" s="562" t="s">
        <v>348</v>
      </c>
      <c r="J3" s="1038"/>
      <c r="K3" s="563"/>
      <c r="L3" s="288" t="s">
        <v>129</v>
      </c>
      <c r="M3" s="286"/>
      <c r="N3" s="289"/>
      <c r="O3" s="476" t="s">
        <v>349</v>
      </c>
      <c r="P3" s="477"/>
      <c r="Q3" s="478"/>
      <c r="R3" s="610" t="s">
        <v>66</v>
      </c>
      <c r="S3" s="275"/>
      <c r="T3" s="276"/>
      <c r="U3" s="488" t="s">
        <v>10</v>
      </c>
      <c r="V3" s="489"/>
      <c r="W3" s="489"/>
      <c r="X3" s="299">
        <v>45637</v>
      </c>
      <c r="Y3" s="300"/>
      <c r="Z3" s="301"/>
    </row>
    <row r="4" spans="2:26" s="24" customFormat="1" ht="25.15" customHeight="1" x14ac:dyDescent="0.15">
      <c r="B4" s="500" t="s">
        <v>350</v>
      </c>
      <c r="C4" s="501"/>
      <c r="D4" s="502"/>
      <c r="E4" s="268" t="s">
        <v>128</v>
      </c>
      <c r="F4" s="269"/>
      <c r="G4" s="269"/>
      <c r="H4" s="291"/>
      <c r="I4" s="581" t="s">
        <v>351</v>
      </c>
      <c r="J4" s="626"/>
      <c r="K4" s="582"/>
      <c r="L4" s="288" t="s">
        <v>130</v>
      </c>
      <c r="M4" s="286"/>
      <c r="N4" s="289"/>
      <c r="O4" s="479"/>
      <c r="P4" s="480"/>
      <c r="Q4" s="481"/>
      <c r="R4" s="277" t="s">
        <v>67</v>
      </c>
      <c r="S4" s="278"/>
      <c r="T4" s="279"/>
      <c r="U4" s="491"/>
      <c r="V4" s="492"/>
      <c r="W4" s="492"/>
      <c r="X4" s="302"/>
      <c r="Y4" s="303"/>
      <c r="Z4" s="304"/>
    </row>
    <row r="5" spans="2:26" ht="49.9" customHeight="1" x14ac:dyDescent="0.15">
      <c r="B5" s="1039" t="s">
        <v>352</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1"/>
    </row>
    <row r="6" spans="2:26" ht="49.9" customHeight="1" x14ac:dyDescent="0.15">
      <c r="B6" s="1042" t="s">
        <v>353</v>
      </c>
      <c r="C6" s="1043"/>
      <c r="D6" s="1043"/>
      <c r="E6" s="1043"/>
      <c r="F6" s="1043"/>
      <c r="G6" s="1043"/>
      <c r="H6" s="1043"/>
      <c r="I6" s="1043"/>
      <c r="J6" s="1043"/>
      <c r="K6" s="1043"/>
      <c r="L6" s="1043"/>
      <c r="M6" s="1043"/>
      <c r="N6" s="1043"/>
      <c r="O6" s="1043"/>
      <c r="P6" s="1043"/>
      <c r="Q6" s="1043"/>
      <c r="R6" s="1043"/>
      <c r="S6" s="1043"/>
      <c r="T6" s="1043"/>
      <c r="U6" s="1043"/>
      <c r="V6" s="1043"/>
      <c r="W6" s="1043"/>
      <c r="X6" s="1043"/>
      <c r="Y6" s="1043"/>
      <c r="Z6" s="1044"/>
    </row>
    <row r="7" spans="2:26" ht="100.15" customHeight="1" x14ac:dyDescent="0.15">
      <c r="B7" s="1045"/>
      <c r="C7" s="1046"/>
      <c r="D7" s="1046"/>
      <c r="E7" s="1046"/>
      <c r="F7" s="1046"/>
      <c r="G7" s="1046"/>
      <c r="H7" s="1046"/>
      <c r="I7" s="1046"/>
      <c r="J7" s="1046"/>
      <c r="K7" s="1046"/>
      <c r="L7" s="1046"/>
      <c r="M7" s="1046"/>
      <c r="N7" s="1046"/>
      <c r="O7" s="1046"/>
      <c r="P7" s="1046"/>
      <c r="Q7" s="1046"/>
      <c r="R7" s="1046"/>
      <c r="S7" s="1046"/>
      <c r="T7" s="1046"/>
      <c r="U7" s="1046"/>
      <c r="V7" s="1046"/>
      <c r="W7" s="1046"/>
      <c r="X7" s="1046"/>
      <c r="Y7" s="1046"/>
      <c r="Z7" s="1047"/>
    </row>
    <row r="8" spans="2:26" ht="49.9" customHeight="1" x14ac:dyDescent="0.15">
      <c r="B8" s="1045"/>
      <c r="C8" s="1046"/>
      <c r="D8" s="1046"/>
      <c r="E8" s="1046"/>
      <c r="F8" s="1046"/>
      <c r="G8" s="1046"/>
      <c r="H8" s="1046"/>
      <c r="I8" s="1046"/>
      <c r="J8" s="1046"/>
      <c r="K8" s="1046"/>
      <c r="L8" s="1046"/>
      <c r="M8" s="1046"/>
      <c r="N8" s="1046"/>
      <c r="O8" s="1046"/>
      <c r="P8" s="1046"/>
      <c r="Q8" s="1046"/>
      <c r="R8" s="1046"/>
      <c r="S8" s="1046"/>
      <c r="T8" s="1046"/>
      <c r="U8" s="1046"/>
      <c r="V8" s="1046"/>
      <c r="W8" s="1046"/>
      <c r="X8" s="1046"/>
      <c r="Y8" s="1046"/>
      <c r="Z8" s="1047"/>
    </row>
    <row r="9" spans="2:26" ht="100.15" customHeight="1" x14ac:dyDescent="0.15">
      <c r="B9" s="1045"/>
      <c r="C9" s="1046"/>
      <c r="D9" s="1046"/>
      <c r="E9" s="1046"/>
      <c r="F9" s="1046"/>
      <c r="G9" s="1046"/>
      <c r="H9" s="1046"/>
      <c r="I9" s="1046"/>
      <c r="J9" s="1046"/>
      <c r="K9" s="1046"/>
      <c r="L9" s="1046"/>
      <c r="M9" s="1046"/>
      <c r="N9" s="1046"/>
      <c r="O9" s="1046"/>
      <c r="P9" s="1046"/>
      <c r="Q9" s="1046"/>
      <c r="R9" s="1046"/>
      <c r="S9" s="1046"/>
      <c r="T9" s="1046"/>
      <c r="U9" s="1046"/>
      <c r="V9" s="1046"/>
      <c r="W9" s="1046"/>
      <c r="X9" s="1046"/>
      <c r="Y9" s="1046"/>
      <c r="Z9" s="1047"/>
    </row>
    <row r="10" spans="2:26" ht="49.9" customHeight="1" x14ac:dyDescent="0.15">
      <c r="B10" s="1045"/>
      <c r="C10" s="1046"/>
      <c r="D10" s="1046"/>
      <c r="E10" s="1046"/>
      <c r="F10" s="1046"/>
      <c r="G10" s="1046"/>
      <c r="H10" s="1046"/>
      <c r="I10" s="1046"/>
      <c r="J10" s="1046"/>
      <c r="K10" s="1046"/>
      <c r="L10" s="1046"/>
      <c r="M10" s="1046"/>
      <c r="N10" s="1046"/>
      <c r="O10" s="1046"/>
      <c r="P10" s="1046"/>
      <c r="Q10" s="1046"/>
      <c r="R10" s="1046"/>
      <c r="S10" s="1046"/>
      <c r="T10" s="1046"/>
      <c r="U10" s="1046"/>
      <c r="V10" s="1046"/>
      <c r="W10" s="1046"/>
      <c r="X10" s="1046"/>
      <c r="Y10" s="1046"/>
      <c r="Z10" s="1047"/>
    </row>
    <row r="11" spans="2:26" ht="100.15" customHeight="1" x14ac:dyDescent="0.15">
      <c r="B11" s="1045"/>
      <c r="C11" s="1046"/>
      <c r="D11" s="1046"/>
      <c r="E11" s="1046"/>
      <c r="F11" s="1046"/>
      <c r="G11" s="1046"/>
      <c r="H11" s="1046"/>
      <c r="I11" s="1046"/>
      <c r="J11" s="1046"/>
      <c r="K11" s="1046"/>
      <c r="L11" s="1046"/>
      <c r="M11" s="1046"/>
      <c r="N11" s="1046"/>
      <c r="O11" s="1046"/>
      <c r="P11" s="1046"/>
      <c r="Q11" s="1046"/>
      <c r="R11" s="1046"/>
      <c r="S11" s="1046"/>
      <c r="T11" s="1046"/>
      <c r="U11" s="1046"/>
      <c r="V11" s="1046"/>
      <c r="W11" s="1046"/>
      <c r="X11" s="1046"/>
      <c r="Y11" s="1046"/>
      <c r="Z11" s="1047"/>
    </row>
    <row r="12" spans="2:26" ht="49.9" customHeight="1" x14ac:dyDescent="0.15">
      <c r="B12" s="1045"/>
      <c r="C12" s="1046"/>
      <c r="D12" s="1046"/>
      <c r="E12" s="1046"/>
      <c r="F12" s="1046"/>
      <c r="G12" s="1046"/>
      <c r="H12" s="1046"/>
      <c r="I12" s="1046"/>
      <c r="J12" s="1046"/>
      <c r="K12" s="1046"/>
      <c r="L12" s="1046"/>
      <c r="M12" s="1046"/>
      <c r="N12" s="1046"/>
      <c r="O12" s="1046"/>
      <c r="P12" s="1046"/>
      <c r="Q12" s="1046"/>
      <c r="R12" s="1046"/>
      <c r="S12" s="1046"/>
      <c r="T12" s="1046"/>
      <c r="U12" s="1046"/>
      <c r="V12" s="1046"/>
      <c r="W12" s="1046"/>
      <c r="X12" s="1046"/>
      <c r="Y12" s="1046"/>
      <c r="Z12" s="1047"/>
    </row>
    <row r="13" spans="2:26" ht="100.15" customHeight="1" x14ac:dyDescent="0.15">
      <c r="B13" s="1045"/>
      <c r="C13" s="1046"/>
      <c r="D13" s="1046"/>
      <c r="E13" s="1046"/>
      <c r="F13" s="1046"/>
      <c r="G13" s="1046"/>
      <c r="H13" s="1046"/>
      <c r="I13" s="1046"/>
      <c r="J13" s="1046"/>
      <c r="K13" s="1046"/>
      <c r="L13" s="1046"/>
      <c r="M13" s="1046"/>
      <c r="N13" s="1046"/>
      <c r="O13" s="1046"/>
      <c r="P13" s="1046"/>
      <c r="Q13" s="1046"/>
      <c r="R13" s="1046"/>
      <c r="S13" s="1046"/>
      <c r="T13" s="1046"/>
      <c r="U13" s="1046"/>
      <c r="V13" s="1046"/>
      <c r="W13" s="1046"/>
      <c r="X13" s="1046"/>
      <c r="Y13" s="1046"/>
      <c r="Z13" s="1047"/>
    </row>
    <row r="14" spans="2:26" ht="49.9" customHeight="1" x14ac:dyDescent="0.15">
      <c r="B14" s="1045"/>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7"/>
    </row>
    <row r="15" spans="2:26" ht="100.15" customHeight="1" x14ac:dyDescent="0.15">
      <c r="B15" s="1048"/>
      <c r="C15" s="1049"/>
      <c r="D15" s="1049"/>
      <c r="E15" s="1049"/>
      <c r="F15" s="1049"/>
      <c r="G15" s="1049"/>
      <c r="H15" s="1049"/>
      <c r="I15" s="1049"/>
      <c r="J15" s="1049"/>
      <c r="K15" s="1049"/>
      <c r="L15" s="1049"/>
      <c r="M15" s="1049"/>
      <c r="N15" s="1049"/>
      <c r="O15" s="1049"/>
      <c r="P15" s="1049"/>
      <c r="Q15" s="1049"/>
      <c r="R15" s="1049"/>
      <c r="S15" s="1049"/>
      <c r="T15" s="1049"/>
      <c r="U15" s="1049"/>
      <c r="V15" s="1049"/>
      <c r="W15" s="1049"/>
      <c r="X15" s="1049"/>
      <c r="Y15" s="1049"/>
      <c r="Z15" s="1050"/>
    </row>
    <row r="16" spans="2:26" ht="9.75" customHeight="1" x14ac:dyDescent="0.15">
      <c r="B16" s="26"/>
      <c r="C16" s="26"/>
      <c r="D16" s="27"/>
      <c r="E16" s="28"/>
      <c r="F16" s="28"/>
      <c r="G16" s="28"/>
      <c r="H16" s="28"/>
      <c r="I16" s="28"/>
      <c r="J16" s="28"/>
      <c r="K16" s="28"/>
      <c r="L16" s="28"/>
      <c r="M16" s="28"/>
      <c r="N16" s="28"/>
      <c r="O16" s="28"/>
      <c r="P16" s="28"/>
      <c r="Q16" s="28"/>
      <c r="R16" s="28"/>
      <c r="S16" s="28"/>
      <c r="T16" s="28"/>
      <c r="U16" s="28"/>
      <c r="V16" s="28"/>
      <c r="W16" s="28"/>
      <c r="X16" s="28"/>
      <c r="Y16" s="28"/>
      <c r="Z16" s="28"/>
    </row>
    <row r="17" spans="3:3" x14ac:dyDescent="0.15">
      <c r="C17" s="24"/>
    </row>
  </sheetData>
  <mergeCells count="18">
    <mergeCell ref="B5:Z5"/>
    <mergeCell ref="B6:Z15"/>
    <mergeCell ref="X3:Z4"/>
    <mergeCell ref="B4:D4"/>
    <mergeCell ref="E4:H4"/>
    <mergeCell ref="I4:K4"/>
    <mergeCell ref="L4:N4"/>
    <mergeCell ref="R4:T4"/>
    <mergeCell ref="Q2:T2"/>
    <mergeCell ref="U2:W2"/>
    <mergeCell ref="X2:Z2"/>
    <mergeCell ref="B3:D3"/>
    <mergeCell ref="E3:H3"/>
    <mergeCell ref="I3:K3"/>
    <mergeCell ref="L3:N3"/>
    <mergeCell ref="O3:Q4"/>
    <mergeCell ref="R3:T3"/>
    <mergeCell ref="U3:W4"/>
  </mergeCells>
  <phoneticPr fontId="11"/>
  <printOptions horizontalCentered="1" verticalCentered="1"/>
  <pageMargins left="0.23622047244094491" right="0.23622047244094491"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128</vt:i4>
      </vt:variant>
      <vt:variant>
        <vt:lpstr>名前付き一覧</vt:lpstr>
      </vt:variant>
      <vt:variant>
        <vt:i4>229</vt:i4>
      </vt:variant>
    </vt:vector>
  </HeadingPairs>
  <TitlesOfParts>
    <vt:vector size="357" baseType="lpstr">
      <vt:lpstr>様式A-1</vt:lpstr>
      <vt:lpstr>様式A-2</vt:lpstr>
      <vt:lpstr>様式A-3</vt:lpstr>
      <vt:lpstr>様式B_001</vt:lpstr>
      <vt:lpstr>様式B_002</vt:lpstr>
      <vt:lpstr>様式B_003</vt:lpstr>
      <vt:lpstr>様式B_004</vt:lpstr>
      <vt:lpstr>様式B_005</vt:lpstr>
      <vt:lpstr>様式B_006</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様式D-1-1_035</vt:lpstr>
      <vt:lpstr>様式D-1-1_036</vt:lpstr>
      <vt:lpstr>様式D-1-1_037</vt:lpstr>
      <vt:lpstr>様式D-1-1_038</vt:lpstr>
      <vt:lpstr>様式D-1-1_039</vt:lpstr>
      <vt:lpstr>様式D-1-1_040</vt:lpstr>
      <vt:lpstr>様式D-1-1_041</vt:lpstr>
      <vt:lpstr>様式D-1-1_042</vt:lpstr>
      <vt:lpstr>様式D-1-1_043</vt:lpstr>
      <vt:lpstr>様式D-1-1_044</vt:lpstr>
      <vt:lpstr>様式D-1-1_045</vt:lpstr>
      <vt:lpstr>様式D-1-1_046</vt:lpstr>
      <vt:lpstr>様式D-1-1_047</vt:lpstr>
      <vt:lpstr>様式D-1-1_048</vt:lpstr>
      <vt:lpstr>様式D-1-1_049</vt:lpstr>
      <vt:lpstr>様式D-1-1_050</vt:lpstr>
      <vt:lpstr>様式D-1-1_051</vt:lpstr>
      <vt:lpstr>様式D-1-1_052</vt:lpstr>
      <vt:lpstr>様式D-1-2</vt:lpstr>
      <vt:lpstr>様式D-2-1_001</vt:lpstr>
      <vt:lpstr>様式D-2-1_002</vt:lpstr>
      <vt:lpstr>様式D-2-1_003</vt:lpstr>
      <vt:lpstr>様式D-2-1_004</vt:lpstr>
      <vt:lpstr>様式D-2-1_005</vt:lpstr>
      <vt:lpstr>様式D-2-1_006</vt:lpstr>
      <vt:lpstr>様式D-2-1_007</vt:lpstr>
      <vt:lpstr>様式D-2-1´_001</vt:lpstr>
      <vt:lpstr>様式D-2-1´_002</vt:lpstr>
      <vt:lpstr>様式D-2-1´_003</vt:lpstr>
      <vt:lpstr>様式D-2-1´_004</vt:lpstr>
      <vt:lpstr>様式D-2-1´_005</vt:lpstr>
      <vt:lpstr>様式D-2-1´_006</vt:lpstr>
      <vt:lpstr>様式D-2-1´_007</vt:lpstr>
      <vt:lpstr>様式D-2-1´_008</vt:lpstr>
      <vt:lpstr>様式D-2-1´_009</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様式D-3_PE</vt:lpstr>
      <vt:lpstr>様式E</vt:lpstr>
      <vt:lpstr>様式F </vt:lpstr>
      <vt:lpstr>様式G</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'様式D-1-1_035'!Print_Area</vt:lpstr>
      <vt:lpstr>'様式D-1-1_036'!Print_Area</vt:lpstr>
      <vt:lpstr>'様式D-1-1_037'!Print_Area</vt:lpstr>
      <vt:lpstr>'様式D-1-1_038'!Print_Area</vt:lpstr>
      <vt:lpstr>'様式D-1-1_039'!Print_Area</vt:lpstr>
      <vt:lpstr>'様式D-1-1_040'!Print_Area</vt:lpstr>
      <vt:lpstr>'様式D-1-1_041'!Print_Area</vt:lpstr>
      <vt:lpstr>'様式D-1-1_042'!Print_Area</vt:lpstr>
      <vt:lpstr>'様式D-1-1_043'!Print_Area</vt:lpstr>
      <vt:lpstr>'様式D-1-1_044'!Print_Area</vt:lpstr>
      <vt:lpstr>'様式D-1-1_045'!Print_Area</vt:lpstr>
      <vt:lpstr>'様式D-1-1_046'!Print_Area</vt:lpstr>
      <vt:lpstr>'様式D-1-1_047'!Print_Area</vt:lpstr>
      <vt:lpstr>'様式D-1-1_048'!Print_Area</vt:lpstr>
      <vt:lpstr>'様式D-1-1_049'!Print_Area</vt:lpstr>
      <vt:lpstr>'様式D-1-1_050'!Print_Area</vt:lpstr>
      <vt:lpstr>'様式D-1-1_051'!Print_Area</vt:lpstr>
      <vt:lpstr>'様式D-1-1_052'!Print_Area</vt:lpstr>
      <vt:lpstr>'様式D-1-2'!Print_Area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'様式F '!Print_Area</vt:lpstr>
      <vt:lpstr>様式G!Print_Area</vt:lpstr>
      <vt:lpstr>'様式A-2'!Print_Titles</vt:lpstr>
      <vt:lpstr>'様式A-3'!Print_Titles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'様式D-1-1_035'!Print_Titles</vt:lpstr>
      <vt:lpstr>'様式D-1-1_036'!Print_Titles</vt:lpstr>
      <vt:lpstr>'様式D-1-1_037'!Print_Titles</vt:lpstr>
      <vt:lpstr>'様式D-1-1_038'!Print_Titles</vt:lpstr>
      <vt:lpstr>'様式D-1-1_039'!Print_Titles</vt:lpstr>
      <vt:lpstr>'様式D-1-1_040'!Print_Titles</vt:lpstr>
      <vt:lpstr>'様式D-1-1_041'!Print_Titles</vt:lpstr>
      <vt:lpstr>'様式D-1-1_042'!Print_Titles</vt:lpstr>
      <vt:lpstr>'様式D-1-1_043'!Print_Titles</vt:lpstr>
      <vt:lpstr>'様式D-1-1_044'!Print_Titles</vt:lpstr>
      <vt:lpstr>'様式D-1-1_045'!Print_Titles</vt:lpstr>
      <vt:lpstr>'様式D-1-1_046'!Print_Titles</vt:lpstr>
      <vt:lpstr>'様式D-1-1_047'!Print_Titles</vt:lpstr>
      <vt:lpstr>'様式D-1-1_048'!Print_Titles</vt:lpstr>
      <vt:lpstr>'様式D-1-1_049'!Print_Titles</vt:lpstr>
      <vt:lpstr>'様式D-1-1_050'!Print_Titles</vt:lpstr>
      <vt:lpstr>'様式D-1-1_051'!Print_Titles</vt:lpstr>
      <vt:lpstr>'様式D-1-1_052'!Print_Titles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'様式F '!Print_Titles</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053　日野</cp:lastModifiedBy>
  <cp:lastPrinted>2025-02-09T02:39:03Z</cp:lastPrinted>
  <dcterms:created xsi:type="dcterms:W3CDTF">2012-04-09T00:49:26Z</dcterms:created>
  <dcterms:modified xsi:type="dcterms:W3CDTF">2025-04-11T04:39:08Z</dcterms:modified>
</cp:coreProperties>
</file>