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codeName="ThisWorkbook" defaultThemeVersion="124226"/>
  <mc:AlternateContent xmlns:mc="http://schemas.openxmlformats.org/markup-compatibility/2006">
    <mc:Choice Requires="x15">
      <x15ac:absPath xmlns:x15ac="http://schemas.microsoft.com/office/spreadsheetml/2010/11/ac" url="\\S102osksvr-m2\cl0道路\CQF5\58N3014-101_Ｒ６大崎トンネル定期点検_大崎トンネル他点検\08 設計資料（貸与・入手）\●山口県／送信\20260421_調書修正版_2回目\260421修正版（5工区2回目）\"/>
    </mc:Choice>
  </mc:AlternateContent>
  <xr:revisionPtr revIDLastSave="0" documentId="13_ncr:1_{54A7B4FF-D0BF-4274-8BAC-6E073A72A548}" xr6:coauthVersionLast="47" xr6:coauthVersionMax="47" xr10:uidLastSave="{00000000-0000-0000-0000-000000000000}"/>
  <bookViews>
    <workbookView xWindow="-120" yWindow="-120" windowWidth="29040" windowHeight="15720" tabRatio="701" firstSheet="6" activeTab="10" xr2:uid="{00000000-000D-0000-FFFF-FFFF00000000}"/>
  </bookViews>
  <sheets>
    <sheet name="点検様式作成フロー" sheetId="75" state="hidden" r:id="rId1"/>
    <sheet name="変状面積算出方法" sheetId="98" state="hidden" r:id="rId2"/>
    <sheet name="記入の留意点" sheetId="96" state="hidden" r:id="rId3"/>
    <sheet name="様式A-1" sheetId="57" r:id="rId4"/>
    <sheet name="様式A-2" sheetId="58" r:id="rId5"/>
    <sheet name="様式A-3" sheetId="59" r:id="rId6"/>
    <sheet name="様式B (1)" sheetId="93" r:id="rId7"/>
    <sheet name="様式B (2)" sheetId="99" r:id="rId8"/>
    <sheet name="様式B (3)" sheetId="100" r:id="rId9"/>
    <sheet name="様式B (4)" sheetId="101" r:id="rId10"/>
    <sheet name="様式B (5)" sheetId="102" r:id="rId11"/>
    <sheet name="様式C-1-1" sheetId="60" r:id="rId12"/>
    <sheet name="様式C-1-2" sheetId="61" r:id="rId13"/>
    <sheet name="様式C-2" sheetId="63" r:id="rId14"/>
    <sheet name="様式D-1-1(1)" sheetId="94" r:id="rId15"/>
    <sheet name="様式D-1-1(2)" sheetId="103" r:id="rId16"/>
    <sheet name="様式D-1-1(3)" sheetId="104" r:id="rId17"/>
    <sheet name="様式D-1-1(4)" sheetId="105" r:id="rId18"/>
    <sheet name="様式D-1-1(5)" sheetId="106" r:id="rId19"/>
    <sheet name="様式D-1-1(6)" sheetId="107" r:id="rId20"/>
    <sheet name="様式D-1-1(7)" sheetId="108" r:id="rId21"/>
    <sheet name="様式D-1-1(8)" sheetId="109" r:id="rId22"/>
    <sheet name="様式D-1-1(9)" sheetId="110" r:id="rId23"/>
    <sheet name="様式D-1-1(10)" sheetId="111" r:id="rId24"/>
    <sheet name="様式D-1-1(11)" sheetId="112" r:id="rId25"/>
    <sheet name="様式D-1-1(12)" sheetId="113" r:id="rId26"/>
    <sheet name="様式D-1-1(13)" sheetId="114" r:id="rId27"/>
    <sheet name="様式D-1-1(14)" sheetId="115" r:id="rId28"/>
    <sheet name="様式D-1-1(15)" sheetId="116" r:id="rId29"/>
    <sheet name="様式D-1-1(16)" sheetId="117" r:id="rId30"/>
    <sheet name="様式D-1-1(17)" sheetId="118" r:id="rId31"/>
    <sheet name="様式D-1-1(18)" sheetId="119" r:id="rId32"/>
    <sheet name="様式D-1-1(19)" sheetId="120" r:id="rId33"/>
    <sheet name="様式D-1-1(20)" sheetId="121" r:id="rId34"/>
    <sheet name="様式D-1-1(21)" sheetId="122" r:id="rId35"/>
    <sheet name="様式D-1-1(22)" sheetId="123" r:id="rId36"/>
    <sheet name="様式D-1-1(23)" sheetId="124" r:id="rId37"/>
    <sheet name="様式D-1-1(24)" sheetId="125" r:id="rId38"/>
    <sheet name="様式D-1-1(25)" sheetId="126" r:id="rId39"/>
    <sheet name="様式D-1-1(26)" sheetId="127" r:id="rId40"/>
    <sheet name="様式D-1-1(27)" sheetId="128" r:id="rId41"/>
    <sheet name="様式D-1-1(28)" sheetId="129" r:id="rId42"/>
    <sheet name="様式D-1-1(29)" sheetId="130" r:id="rId43"/>
    <sheet name="様式D-1-1(30)" sheetId="131" r:id="rId44"/>
    <sheet name="様式D-1-1(31)" sheetId="132" r:id="rId45"/>
    <sheet name="様式D-1-1(32)" sheetId="133" r:id="rId46"/>
    <sheet name="様式D-1-1(33)" sheetId="134" r:id="rId47"/>
    <sheet name="様式D-1-1(34)" sheetId="135" r:id="rId48"/>
    <sheet name="様式D-1-1(35)" sheetId="136" r:id="rId49"/>
    <sheet name="様式D-1-1(36)" sheetId="137" r:id="rId50"/>
    <sheet name="様式D-1-1(37)" sheetId="138" r:id="rId51"/>
    <sheet name="様式D-1-1(38)" sheetId="139" r:id="rId52"/>
    <sheet name="様式D-1-1(39)" sheetId="140" r:id="rId53"/>
    <sheet name="様式D-1-1(40)" sheetId="141" r:id="rId54"/>
    <sheet name="様式D-1-1(41)" sheetId="142" r:id="rId55"/>
    <sheet name="様式D-1-1(42)" sheetId="143" r:id="rId56"/>
    <sheet name="様式D-1-1(43)" sheetId="144" r:id="rId57"/>
    <sheet name="様式D-1-1(44)" sheetId="145" r:id="rId58"/>
    <sheet name="様式D-1-2" sheetId="65" r:id="rId59"/>
    <sheet name="様式D-2-1 (1)" sheetId="42" r:id="rId60"/>
    <sheet name="様式D-2-1 (2)" sheetId="150" r:id="rId61"/>
    <sheet name="様式D-2-1 (3)" sheetId="151" r:id="rId62"/>
    <sheet name="様式D-2-1 (4)" sheetId="152" r:id="rId63"/>
    <sheet name="様式D-2-1 (5)" sheetId="153" r:id="rId64"/>
    <sheet name="様式D-2-1 (6)" sheetId="154" r:id="rId65"/>
    <sheet name="様式D-2-1´ (1)" sheetId="55" r:id="rId66"/>
    <sheet name="様式D-2-1´ (2)" sheetId="155" r:id="rId67"/>
    <sheet name="様式D-2-1´ (3)" sheetId="158" r:id="rId68"/>
    <sheet name="様式D-2-1´ (4)" sheetId="159" r:id="rId69"/>
    <sheet name="様式D-2-1´ (5)" sheetId="160" r:id="rId70"/>
    <sheet name="様式D-2-1´ (6)" sheetId="161" r:id="rId71"/>
    <sheet name="様式D-3_PS" sheetId="97" r:id="rId72"/>
    <sheet name="様式D-3_S001" sheetId="162" r:id="rId73"/>
    <sheet name="様式D-3_S002" sheetId="163" r:id="rId74"/>
    <sheet name="様式D-3_S003" sheetId="164" r:id="rId75"/>
    <sheet name="様式D-3_S004" sheetId="165" r:id="rId76"/>
    <sheet name="様式D-3_S005" sheetId="166" r:id="rId77"/>
    <sheet name="様式D-3_S006" sheetId="167" r:id="rId78"/>
    <sheet name="様式D-3_S007" sheetId="168" r:id="rId79"/>
    <sheet name="様式D-3_S008" sheetId="169" r:id="rId80"/>
    <sheet name="様式D-3_S009" sheetId="170" r:id="rId81"/>
    <sheet name="様式D-3_S010" sheetId="171" r:id="rId82"/>
    <sheet name="様式D-3_S011" sheetId="172" r:id="rId83"/>
    <sheet name="様式D-3_S012" sheetId="173" r:id="rId84"/>
    <sheet name="様式D-3_S013" sheetId="174" r:id="rId85"/>
    <sheet name="様式D-3_S014" sheetId="175" r:id="rId86"/>
    <sheet name="様式D-3_S015" sheetId="176" r:id="rId87"/>
    <sheet name="様式D-3_S016" sheetId="177" r:id="rId88"/>
    <sheet name="様式D-3_S017" sheetId="178" r:id="rId89"/>
    <sheet name="様式D-3_S018" sheetId="179" r:id="rId90"/>
    <sheet name="様式D-3_S019" sheetId="180" r:id="rId91"/>
    <sheet name="様式D-3_S020" sheetId="181" r:id="rId92"/>
    <sheet name="様式D-3_S021" sheetId="182" r:id="rId93"/>
    <sheet name="様式D-3_S022" sheetId="183" r:id="rId94"/>
    <sheet name="様式D-3_S023" sheetId="184" r:id="rId95"/>
    <sheet name="様式D-3_S024" sheetId="185" r:id="rId96"/>
    <sheet name="様式D-3_S025" sheetId="186" r:id="rId97"/>
    <sheet name="様式D-3_S026" sheetId="187" r:id="rId98"/>
    <sheet name="様式D-3_S027" sheetId="188" r:id="rId99"/>
    <sheet name="様式D-3_S028" sheetId="189" r:id="rId100"/>
    <sheet name="様式D-3_S029" sheetId="190" r:id="rId101"/>
    <sheet name="様式D-3_S030" sheetId="191" r:id="rId102"/>
    <sheet name="様式D-3_S031" sheetId="192" r:id="rId103"/>
    <sheet name="様式D-3_PE" sheetId="193" r:id="rId104"/>
    <sheet name="様式E" sheetId="64" r:id="rId105"/>
    <sheet name="様式F " sheetId="81" r:id="rId106"/>
    <sheet name="様式G" sheetId="95" r:id="rId107"/>
    <sheet name="(参考)リスト" sheetId="74" state="hidden" r:id="rId108"/>
  </sheets>
  <externalReferences>
    <externalReference r:id="rId109"/>
    <externalReference r:id="rId110"/>
    <externalReference r:id="rId111"/>
  </externalReferences>
  <definedNames>
    <definedName name="_xlnm._FilterDatabase" localSheetId="11" hidden="1">'様式C-1-1'!$B$8:$Y$218</definedName>
    <definedName name="_xlnm.Print_Area" localSheetId="107">'(参考)リスト'!$A$3:$K$84</definedName>
    <definedName name="_xlnm.Print_Area" localSheetId="0">点検様式作成フロー!$A$1:$N$38</definedName>
    <definedName name="_xlnm.Print_Area" localSheetId="1">変状面積算出方法!$A$1:$N$30</definedName>
    <definedName name="_xlnm.Print_Area" localSheetId="3">'様式A-1'!$B$2:$AB$29</definedName>
    <definedName name="_xlnm.Print_Area" localSheetId="4">'様式A-2'!$B$3:$AN$43</definedName>
    <definedName name="_xlnm.Print_Area" localSheetId="5">'様式A-3'!$B$3:$AI$18</definedName>
    <definedName name="_xlnm.Print_Area" localSheetId="6">'様式B (1)'!$B$2:$AA$33</definedName>
    <definedName name="_xlnm.Print_Area" localSheetId="7">'様式B (2)'!$B$2:$AA$33</definedName>
    <definedName name="_xlnm.Print_Area" localSheetId="8">'様式B (3)'!$B$2:$AA$33</definedName>
    <definedName name="_xlnm.Print_Area" localSheetId="9">'様式B (4)'!$B$2:$AA$33</definedName>
    <definedName name="_xlnm.Print_Area" localSheetId="10">'様式B (5)'!$B$2:$AA$33</definedName>
    <definedName name="_xlnm.Print_Area" localSheetId="11">'様式C-1-1'!$B$2:$Y$212</definedName>
    <definedName name="_xlnm.Print_Area" localSheetId="12">'様式C-1-2'!$B$2:$X$46</definedName>
    <definedName name="_xlnm.Print_Area" localSheetId="13">'様式C-2'!$B$2:$Z$23</definedName>
    <definedName name="_xlnm.Print_Area" localSheetId="14">'様式D-1-1(1)'!$B$2:$W$30</definedName>
    <definedName name="_xlnm.Print_Area" localSheetId="23">'様式D-1-1(10)'!$B$2:$W$30</definedName>
    <definedName name="_xlnm.Print_Area" localSheetId="24">'様式D-1-1(11)'!$B$2:$W$30</definedName>
    <definedName name="_xlnm.Print_Area" localSheetId="25">'様式D-1-1(12)'!$B$2:$W$30</definedName>
    <definedName name="_xlnm.Print_Area" localSheetId="26">'様式D-1-1(13)'!$B$2:$W$30</definedName>
    <definedName name="_xlnm.Print_Area" localSheetId="27">'様式D-1-1(14)'!$B$2:$W$30</definedName>
    <definedName name="_xlnm.Print_Area" localSheetId="28">'様式D-1-1(15)'!$B$2:$W$30</definedName>
    <definedName name="_xlnm.Print_Area" localSheetId="29">'様式D-1-1(16)'!$B$2:$W$30</definedName>
    <definedName name="_xlnm.Print_Area" localSheetId="30">'様式D-1-1(17)'!$B$2:$W$30</definedName>
    <definedName name="_xlnm.Print_Area" localSheetId="31">'様式D-1-1(18)'!$B$2:$W$30</definedName>
    <definedName name="_xlnm.Print_Area" localSheetId="32">'様式D-1-1(19)'!$B$2:$W$30</definedName>
    <definedName name="_xlnm.Print_Area" localSheetId="15">'様式D-1-1(2)'!$B$2:$W$30</definedName>
    <definedName name="_xlnm.Print_Area" localSheetId="33">'様式D-1-1(20)'!$B$2:$W$30</definedName>
    <definedName name="_xlnm.Print_Area" localSheetId="34">'様式D-1-1(21)'!$B$2:$W$30</definedName>
    <definedName name="_xlnm.Print_Area" localSheetId="35">'様式D-1-1(22)'!$B$2:$W$30</definedName>
    <definedName name="_xlnm.Print_Area" localSheetId="36">'様式D-1-1(23)'!$B$2:$W$30</definedName>
    <definedName name="_xlnm.Print_Area" localSheetId="37">'様式D-1-1(24)'!$B$2:$W$30</definedName>
    <definedName name="_xlnm.Print_Area" localSheetId="38">'様式D-1-1(25)'!$B$2:$W$30</definedName>
    <definedName name="_xlnm.Print_Area" localSheetId="39">'様式D-1-1(26)'!$B$2:$W$30</definedName>
    <definedName name="_xlnm.Print_Area" localSheetId="40">'様式D-1-1(27)'!$B$2:$W$30</definedName>
    <definedName name="_xlnm.Print_Area" localSheetId="41">'様式D-1-1(28)'!$B$2:$W$30</definedName>
    <definedName name="_xlnm.Print_Area" localSheetId="42">'様式D-1-1(29)'!$B$2:$W$30</definedName>
    <definedName name="_xlnm.Print_Area" localSheetId="16">'様式D-1-1(3)'!$B$2:$W$30</definedName>
    <definedName name="_xlnm.Print_Area" localSheetId="43">'様式D-1-1(30)'!$B$2:$W$30</definedName>
    <definedName name="_xlnm.Print_Area" localSheetId="44">'様式D-1-1(31)'!$B$2:$W$30</definedName>
    <definedName name="_xlnm.Print_Area" localSheetId="45">'様式D-1-1(32)'!$B$2:$W$30</definedName>
    <definedName name="_xlnm.Print_Area" localSheetId="46">'様式D-1-1(33)'!$B$2:$W$30</definedName>
    <definedName name="_xlnm.Print_Area" localSheetId="47">'様式D-1-1(34)'!$B$2:$W$30</definedName>
    <definedName name="_xlnm.Print_Area" localSheetId="48">'様式D-1-1(35)'!$B$2:$W$30</definedName>
    <definedName name="_xlnm.Print_Area" localSheetId="49">'様式D-1-1(36)'!$B$2:$W$30</definedName>
    <definedName name="_xlnm.Print_Area" localSheetId="50">'様式D-1-1(37)'!$B$2:$W$30</definedName>
    <definedName name="_xlnm.Print_Area" localSheetId="51">'様式D-1-1(38)'!$B$2:$W$30</definedName>
    <definedName name="_xlnm.Print_Area" localSheetId="52">'様式D-1-1(39)'!$B$2:$W$30</definedName>
    <definedName name="_xlnm.Print_Area" localSheetId="17">'様式D-1-1(4)'!$B$2:$W$30</definedName>
    <definedName name="_xlnm.Print_Area" localSheetId="53">'様式D-1-1(40)'!$B$2:$W$30</definedName>
    <definedName name="_xlnm.Print_Area" localSheetId="54">'様式D-1-1(41)'!$B$2:$W$30</definedName>
    <definedName name="_xlnm.Print_Area" localSheetId="55">'様式D-1-1(42)'!$B$2:$W$30</definedName>
    <definedName name="_xlnm.Print_Area" localSheetId="56">'様式D-1-1(43)'!$B$2:$W$30</definedName>
    <definedName name="_xlnm.Print_Area" localSheetId="57">'様式D-1-1(44)'!$B$2:$W$30</definedName>
    <definedName name="_xlnm.Print_Area" localSheetId="18">'様式D-1-1(5)'!$B$2:$W$30</definedName>
    <definedName name="_xlnm.Print_Area" localSheetId="19">'様式D-1-1(6)'!$B$2:$W$30</definedName>
    <definedName name="_xlnm.Print_Area" localSheetId="20">'様式D-1-1(7)'!$B$2:$W$30</definedName>
    <definedName name="_xlnm.Print_Area" localSheetId="21">'様式D-1-1(8)'!$B$2:$W$30</definedName>
    <definedName name="_xlnm.Print_Area" localSheetId="22">'様式D-1-1(9)'!$B$2:$W$30</definedName>
    <definedName name="_xlnm.Print_Area" localSheetId="58">'様式D-1-2'!$B$2:$Y$41</definedName>
    <definedName name="_xlnm.Print_Area" localSheetId="59">'様式D-2-1 (1)'!$B$3:$AI$18</definedName>
    <definedName name="_xlnm.Print_Area" localSheetId="60">'様式D-2-1 (2)'!$B$3:$AI$18</definedName>
    <definedName name="_xlnm.Print_Area" localSheetId="61">'様式D-2-1 (3)'!$B$3:$AI$18</definedName>
    <definedName name="_xlnm.Print_Area" localSheetId="62">'様式D-2-1 (4)'!$B$3:$AI$18</definedName>
    <definedName name="_xlnm.Print_Area" localSheetId="63">'様式D-2-1 (5)'!$B$3:$AI$18</definedName>
    <definedName name="_xlnm.Print_Area" localSheetId="64">'様式D-2-1 (6)'!$B$3:$AI$18</definedName>
    <definedName name="_xlnm.Print_Area" localSheetId="65">'様式D-2-1´ (1)'!$B$3:$AI$18</definedName>
    <definedName name="_xlnm.Print_Area" localSheetId="66">'様式D-2-1´ (2)'!$B$3:$AI$18</definedName>
    <definedName name="_xlnm.Print_Area" localSheetId="67">'様式D-2-1´ (3)'!$B$3:$AI$18</definedName>
    <definedName name="_xlnm.Print_Area" localSheetId="68">'様式D-2-1´ (4)'!$B$3:$AI$18</definedName>
    <definedName name="_xlnm.Print_Area" localSheetId="69">'様式D-2-1´ (5)'!$B$3:$AI$18</definedName>
    <definedName name="_xlnm.Print_Area" localSheetId="70">'様式D-2-1´ (6)'!$B$3:$AI$18</definedName>
    <definedName name="_xlnm.Print_Area" localSheetId="103">'様式D-3_PE'!$B$1:$AO$45</definedName>
    <definedName name="_xlnm.Print_Area" localSheetId="71">'様式D-3_PS'!$B$1:$AO$45</definedName>
    <definedName name="_xlnm.Print_Area" localSheetId="72">'様式D-3_S001'!$B$1:$AO$45</definedName>
    <definedName name="_xlnm.Print_Area" localSheetId="73">'様式D-3_S002'!$B$1:$AO$45</definedName>
    <definedName name="_xlnm.Print_Area" localSheetId="74">'様式D-3_S003'!$B$1:$AO$45</definedName>
    <definedName name="_xlnm.Print_Area" localSheetId="75">'様式D-3_S004'!$B$1:$AO$45</definedName>
    <definedName name="_xlnm.Print_Area" localSheetId="76">'様式D-3_S005'!$B$1:$AO$45</definedName>
    <definedName name="_xlnm.Print_Area" localSheetId="77">'様式D-3_S006'!$B$1:$AO$45</definedName>
    <definedName name="_xlnm.Print_Area" localSheetId="78">'様式D-3_S007'!$B$1:$AO$45</definedName>
    <definedName name="_xlnm.Print_Area" localSheetId="79">'様式D-3_S008'!$B$1:$AO$45</definedName>
    <definedName name="_xlnm.Print_Area" localSheetId="80">'様式D-3_S009'!$B$1:$AO$45</definedName>
    <definedName name="_xlnm.Print_Area" localSheetId="81">'様式D-3_S010'!$B$1:$AO$45</definedName>
    <definedName name="_xlnm.Print_Area" localSheetId="82">'様式D-3_S011'!$B$1:$AO$45</definedName>
    <definedName name="_xlnm.Print_Area" localSheetId="83">'様式D-3_S012'!$B$1:$AO$45</definedName>
    <definedName name="_xlnm.Print_Area" localSheetId="84">'様式D-3_S013'!$B$1:$AO$45</definedName>
    <definedName name="_xlnm.Print_Area" localSheetId="85">'様式D-3_S014'!$B$1:$AO$45</definedName>
    <definedName name="_xlnm.Print_Area" localSheetId="86">'様式D-3_S015'!$B$1:$AO$45</definedName>
    <definedName name="_xlnm.Print_Area" localSheetId="87">'様式D-3_S016'!$B$1:$AO$45</definedName>
    <definedName name="_xlnm.Print_Area" localSheetId="88">'様式D-3_S017'!$B$1:$AO$45</definedName>
    <definedName name="_xlnm.Print_Area" localSheetId="89">'様式D-3_S018'!$B$1:$AO$45</definedName>
    <definedName name="_xlnm.Print_Area" localSheetId="90">'様式D-3_S019'!$B$1:$AO$45</definedName>
    <definedName name="_xlnm.Print_Area" localSheetId="91">'様式D-3_S020'!$B$1:$AO$45</definedName>
    <definedName name="_xlnm.Print_Area" localSheetId="92">'様式D-3_S021'!$B$1:$AO$45</definedName>
    <definedName name="_xlnm.Print_Area" localSheetId="93">'様式D-3_S022'!$B$1:$AO$45</definedName>
    <definedName name="_xlnm.Print_Area" localSheetId="94">'様式D-3_S023'!$B$1:$AO$45</definedName>
    <definedName name="_xlnm.Print_Area" localSheetId="95">'様式D-3_S024'!$B$1:$AO$45</definedName>
    <definedName name="_xlnm.Print_Area" localSheetId="96">'様式D-3_S025'!$B$1:$AO$45</definedName>
    <definedName name="_xlnm.Print_Area" localSheetId="97">'様式D-3_S026'!$B$1:$AO$45</definedName>
    <definedName name="_xlnm.Print_Area" localSheetId="98">'様式D-3_S027'!$B$1:$AO$45</definedName>
    <definedName name="_xlnm.Print_Area" localSheetId="99">'様式D-3_S028'!$B$1:$AO$45</definedName>
    <definedName name="_xlnm.Print_Area" localSheetId="100">'様式D-3_S029'!$B$1:$AO$45</definedName>
    <definedName name="_xlnm.Print_Area" localSheetId="101">'様式D-3_S030'!$B$1:$AO$45</definedName>
    <definedName name="_xlnm.Print_Area" localSheetId="102">'様式D-3_S031'!$B$1:$AO$45</definedName>
    <definedName name="_xlnm.Print_Area" localSheetId="104">様式E!$B$2:$BK$21</definedName>
    <definedName name="_xlnm.Print_Area" localSheetId="105">'様式F '!$B$1:$AB$50</definedName>
    <definedName name="_xlnm.Print_Area" localSheetId="106">様式G!$B$2:$Z$15</definedName>
    <definedName name="_xlnm.Print_Titles" localSheetId="4">'様式A-2'!$3:$9</definedName>
    <definedName name="_xlnm.Print_Titles" localSheetId="11">'様式C-1-1'!$2:$8</definedName>
    <definedName name="_xlnm.Print_Titles" localSheetId="14">'様式D-1-1(1)'!$B:$W,'様式D-1-1(1)'!$2:$4</definedName>
    <definedName name="_xlnm.Print_Titles" localSheetId="23">'様式D-1-1(10)'!$B:$W,'様式D-1-1(10)'!$2:$4</definedName>
    <definedName name="_xlnm.Print_Titles" localSheetId="24">'様式D-1-1(11)'!$B:$W,'様式D-1-1(11)'!$2:$4</definedName>
    <definedName name="_xlnm.Print_Titles" localSheetId="25">'様式D-1-1(12)'!$B:$W,'様式D-1-1(12)'!$2:$4</definedName>
    <definedName name="_xlnm.Print_Titles" localSheetId="26">'様式D-1-1(13)'!$B:$W,'様式D-1-1(13)'!$2:$4</definedName>
    <definedName name="_xlnm.Print_Titles" localSheetId="27">'様式D-1-1(14)'!$B:$W,'様式D-1-1(14)'!$2:$4</definedName>
    <definedName name="_xlnm.Print_Titles" localSheetId="28">'様式D-1-1(15)'!$B:$W,'様式D-1-1(15)'!$2:$4</definedName>
    <definedName name="_xlnm.Print_Titles" localSheetId="29">'様式D-1-1(16)'!$B:$W,'様式D-1-1(16)'!$2:$4</definedName>
    <definedName name="_xlnm.Print_Titles" localSheetId="30">'様式D-1-1(17)'!$B:$W,'様式D-1-1(17)'!$2:$4</definedName>
    <definedName name="_xlnm.Print_Titles" localSheetId="31">'様式D-1-1(18)'!$B:$W,'様式D-1-1(18)'!$2:$4</definedName>
    <definedName name="_xlnm.Print_Titles" localSheetId="32">'様式D-1-1(19)'!$B:$W,'様式D-1-1(19)'!$2:$4</definedName>
    <definedName name="_xlnm.Print_Titles" localSheetId="15">'様式D-1-1(2)'!$B:$W,'様式D-1-1(2)'!$2:$4</definedName>
    <definedName name="_xlnm.Print_Titles" localSheetId="33">'様式D-1-1(20)'!$B:$W,'様式D-1-1(20)'!$2:$4</definedName>
    <definedName name="_xlnm.Print_Titles" localSheetId="34">'様式D-1-1(21)'!$B:$W,'様式D-1-1(21)'!$2:$4</definedName>
    <definedName name="_xlnm.Print_Titles" localSheetId="35">'様式D-1-1(22)'!$B:$W,'様式D-1-1(22)'!$2:$4</definedName>
    <definedName name="_xlnm.Print_Titles" localSheetId="36">'様式D-1-1(23)'!$B:$W,'様式D-1-1(23)'!$2:$4</definedName>
    <definedName name="_xlnm.Print_Titles" localSheetId="37">'様式D-1-1(24)'!$B:$W,'様式D-1-1(24)'!$2:$4</definedName>
    <definedName name="_xlnm.Print_Titles" localSheetId="38">'様式D-1-1(25)'!$B:$W,'様式D-1-1(25)'!$2:$4</definedName>
    <definedName name="_xlnm.Print_Titles" localSheetId="39">'様式D-1-1(26)'!$B:$W,'様式D-1-1(26)'!$2:$4</definedName>
    <definedName name="_xlnm.Print_Titles" localSheetId="40">'様式D-1-1(27)'!$B:$W,'様式D-1-1(27)'!$2:$4</definedName>
    <definedName name="_xlnm.Print_Titles" localSheetId="41">'様式D-1-1(28)'!$B:$W,'様式D-1-1(28)'!$2:$4</definedName>
    <definedName name="_xlnm.Print_Titles" localSheetId="42">'様式D-1-1(29)'!$B:$W,'様式D-1-1(29)'!$2:$4</definedName>
    <definedName name="_xlnm.Print_Titles" localSheetId="16">'様式D-1-1(3)'!$B:$W,'様式D-1-1(3)'!$2:$4</definedName>
    <definedName name="_xlnm.Print_Titles" localSheetId="43">'様式D-1-1(30)'!$B:$W,'様式D-1-1(30)'!$2:$4</definedName>
    <definedName name="_xlnm.Print_Titles" localSheetId="44">'様式D-1-1(31)'!$B:$W,'様式D-1-1(31)'!$2:$4</definedName>
    <definedName name="_xlnm.Print_Titles" localSheetId="45">'様式D-1-1(32)'!$B:$W,'様式D-1-1(32)'!$2:$4</definedName>
    <definedName name="_xlnm.Print_Titles" localSheetId="46">'様式D-1-1(33)'!$B:$W,'様式D-1-1(33)'!$2:$4</definedName>
    <definedName name="_xlnm.Print_Titles" localSheetId="47">'様式D-1-1(34)'!$B:$W,'様式D-1-1(34)'!$2:$4</definedName>
    <definedName name="_xlnm.Print_Titles" localSheetId="48">'様式D-1-1(35)'!$B:$W,'様式D-1-1(35)'!$2:$4</definedName>
    <definedName name="_xlnm.Print_Titles" localSheetId="49">'様式D-1-1(36)'!$B:$W,'様式D-1-1(36)'!$2:$4</definedName>
    <definedName name="_xlnm.Print_Titles" localSheetId="50">'様式D-1-1(37)'!$B:$W,'様式D-1-1(37)'!$2:$4</definedName>
    <definedName name="_xlnm.Print_Titles" localSheetId="51">'様式D-1-1(38)'!$B:$W,'様式D-1-1(38)'!$2:$4</definedName>
    <definedName name="_xlnm.Print_Titles" localSheetId="52">'様式D-1-1(39)'!$B:$W,'様式D-1-1(39)'!$2:$4</definedName>
    <definedName name="_xlnm.Print_Titles" localSheetId="17">'様式D-1-1(4)'!$B:$W,'様式D-1-1(4)'!$2:$4</definedName>
    <definedName name="_xlnm.Print_Titles" localSheetId="53">'様式D-1-1(40)'!$B:$W,'様式D-1-1(40)'!$2:$4</definedName>
    <definedName name="_xlnm.Print_Titles" localSheetId="54">'様式D-1-1(41)'!$B:$W,'様式D-1-1(41)'!$2:$4</definedName>
    <definedName name="_xlnm.Print_Titles" localSheetId="55">'様式D-1-1(42)'!$B:$W,'様式D-1-1(42)'!$2:$4</definedName>
    <definedName name="_xlnm.Print_Titles" localSheetId="56">'様式D-1-1(43)'!$B:$W,'様式D-1-1(43)'!$2:$4</definedName>
    <definedName name="_xlnm.Print_Titles" localSheetId="57">'様式D-1-1(44)'!$B:$W,'様式D-1-1(44)'!$2:$4</definedName>
    <definedName name="_xlnm.Print_Titles" localSheetId="18">'様式D-1-1(5)'!$B:$W,'様式D-1-1(5)'!$2:$4</definedName>
    <definedName name="_xlnm.Print_Titles" localSheetId="19">'様式D-1-1(6)'!$B:$W,'様式D-1-1(6)'!$2:$4</definedName>
    <definedName name="_xlnm.Print_Titles" localSheetId="20">'様式D-1-1(7)'!$B:$W,'様式D-1-1(7)'!$2:$4</definedName>
    <definedName name="_xlnm.Print_Titles" localSheetId="21">'様式D-1-1(8)'!$B:$W,'様式D-1-1(8)'!$2:$4</definedName>
    <definedName name="_xlnm.Print_Titles" localSheetId="22">'様式D-1-1(9)'!$B:$W,'様式D-1-1(9)'!$2:$4</definedName>
    <definedName name="_xlnm.Print_Titles" localSheetId="58">'様式D-1-2'!$B:$Y,'様式D-1-2'!$2:$8</definedName>
    <definedName name="_xlnm.Print_Titles" localSheetId="103">'様式D-3_PE'!$B:$AO,'様式D-3_PE'!$3:$5</definedName>
    <definedName name="_xlnm.Print_Titles" localSheetId="71">'様式D-3_PS'!$B:$AO,'様式D-3_PS'!$3:$5</definedName>
    <definedName name="_xlnm.Print_Titles" localSheetId="72">'様式D-3_S001'!$B:$AO,'様式D-3_S001'!$3:$5</definedName>
    <definedName name="_xlnm.Print_Titles" localSheetId="73">'様式D-3_S002'!$B:$AO,'様式D-3_S002'!$3:$5</definedName>
    <definedName name="_xlnm.Print_Titles" localSheetId="74">'様式D-3_S003'!$B:$AO,'様式D-3_S003'!$3:$5</definedName>
    <definedName name="_xlnm.Print_Titles" localSheetId="75">'様式D-3_S004'!$B:$AO,'様式D-3_S004'!$3:$5</definedName>
    <definedName name="_xlnm.Print_Titles" localSheetId="76">'様式D-3_S005'!$B:$AO,'様式D-3_S005'!$3:$5</definedName>
    <definedName name="_xlnm.Print_Titles" localSheetId="77">'様式D-3_S006'!$B:$AO,'様式D-3_S006'!$3:$5</definedName>
    <definedName name="_xlnm.Print_Titles" localSheetId="78">'様式D-3_S007'!$B:$AO,'様式D-3_S007'!$3:$5</definedName>
    <definedName name="_xlnm.Print_Titles" localSheetId="79">'様式D-3_S008'!$B:$AO,'様式D-3_S008'!$3:$5</definedName>
    <definedName name="_xlnm.Print_Titles" localSheetId="80">'様式D-3_S009'!$B:$AO,'様式D-3_S009'!$3:$5</definedName>
    <definedName name="_xlnm.Print_Titles" localSheetId="81">'様式D-3_S010'!$B:$AO,'様式D-3_S010'!$3:$5</definedName>
    <definedName name="_xlnm.Print_Titles" localSheetId="82">'様式D-3_S011'!$B:$AO,'様式D-3_S011'!$3:$5</definedName>
    <definedName name="_xlnm.Print_Titles" localSheetId="83">'様式D-3_S012'!$B:$AO,'様式D-3_S012'!$3:$5</definedName>
    <definedName name="_xlnm.Print_Titles" localSheetId="84">'様式D-3_S013'!$B:$AO,'様式D-3_S013'!$3:$5</definedName>
    <definedName name="_xlnm.Print_Titles" localSheetId="85">'様式D-3_S014'!$B:$AO,'様式D-3_S014'!$3:$5</definedName>
    <definedName name="_xlnm.Print_Titles" localSheetId="86">'様式D-3_S015'!$B:$AO,'様式D-3_S015'!$3:$5</definedName>
    <definedName name="_xlnm.Print_Titles" localSheetId="87">'様式D-3_S016'!$B:$AO,'様式D-3_S016'!$3:$5</definedName>
    <definedName name="_xlnm.Print_Titles" localSheetId="88">'様式D-3_S017'!$B:$AO,'様式D-3_S017'!$3:$5</definedName>
    <definedName name="_xlnm.Print_Titles" localSheetId="89">'様式D-3_S018'!$B:$AO,'様式D-3_S018'!$3:$5</definedName>
    <definedName name="_xlnm.Print_Titles" localSheetId="90">'様式D-3_S019'!$B:$AO,'様式D-3_S019'!$3:$5</definedName>
    <definedName name="_xlnm.Print_Titles" localSheetId="91">'様式D-3_S020'!$B:$AO,'様式D-3_S020'!$3:$5</definedName>
    <definedName name="_xlnm.Print_Titles" localSheetId="92">'様式D-3_S021'!$B:$AO,'様式D-3_S021'!$3:$5</definedName>
    <definedName name="_xlnm.Print_Titles" localSheetId="93">'様式D-3_S022'!$B:$AO,'様式D-3_S022'!$3:$5</definedName>
    <definedName name="_xlnm.Print_Titles" localSheetId="94">'様式D-3_S023'!$B:$AO,'様式D-3_S023'!$3:$5</definedName>
    <definedName name="_xlnm.Print_Titles" localSheetId="95">'様式D-3_S024'!$B:$AO,'様式D-3_S024'!$3:$5</definedName>
    <definedName name="_xlnm.Print_Titles" localSheetId="96">'様式D-3_S025'!$B:$AO,'様式D-3_S025'!$3:$5</definedName>
    <definedName name="_xlnm.Print_Titles" localSheetId="97">'様式D-3_S026'!$B:$AO,'様式D-3_S026'!$3:$5</definedName>
    <definedName name="_xlnm.Print_Titles" localSheetId="98">'様式D-3_S027'!$B:$AO,'様式D-3_S027'!$3:$5</definedName>
    <definedName name="_xlnm.Print_Titles" localSheetId="99">'様式D-3_S028'!$B:$AO,'様式D-3_S028'!$3:$5</definedName>
    <definedName name="_xlnm.Print_Titles" localSheetId="100">'様式D-3_S029'!$B:$AO,'様式D-3_S029'!$3:$5</definedName>
    <definedName name="_xlnm.Print_Titles" localSheetId="101">'様式D-3_S030'!$B:$AO,'様式D-3_S030'!$3:$5</definedName>
    <definedName name="_xlnm.Print_Titles" localSheetId="102">'様式D-3_S031'!$B:$AO,'様式D-3_S031'!$3:$5</definedName>
    <definedName name="Z_D77EBD73_782E_4A63_AC37_29D349B4D009_.wvu.Cols" localSheetId="11" hidden="1">'様式C-1-1'!#REF!</definedName>
    <definedName name="Z_D77EBD73_782E_4A63_AC37_29D349B4D009_.wvu.Cols" localSheetId="12" hidden="1">'様式C-1-2'!#REF!</definedName>
    <definedName name="Z_D77EBD73_782E_4A63_AC37_29D349B4D009_.wvu.Cols" localSheetId="13"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 (1)'!$B$20:$Z$29</definedName>
    <definedName name="Z_D77EBD73_782E_4A63_AC37_29D349B4D009_.wvu.PrintArea" localSheetId="7" hidden="1">'様式B (2)'!$B$20:$Z$29</definedName>
    <definedName name="Z_D77EBD73_782E_4A63_AC37_29D349B4D009_.wvu.PrintArea" localSheetId="8" hidden="1">'様式B (3)'!$B$20:$Z$29</definedName>
    <definedName name="Z_D77EBD73_782E_4A63_AC37_29D349B4D009_.wvu.PrintArea" localSheetId="9" hidden="1">'様式B (4)'!$B$20:$Z$29</definedName>
    <definedName name="Z_D77EBD73_782E_4A63_AC37_29D349B4D009_.wvu.PrintArea" localSheetId="10" hidden="1">'様式B (5)'!$B$20:$Z$29</definedName>
    <definedName name="Z_D77EBD73_782E_4A63_AC37_29D349B4D009_.wvu.PrintArea" localSheetId="11" hidden="1">'様式C-1-1'!$B$2:$X$216</definedName>
    <definedName name="Z_D77EBD73_782E_4A63_AC37_29D349B4D009_.wvu.PrintArea" localSheetId="12" hidden="1">'様式C-1-2'!#REF!</definedName>
    <definedName name="Z_D77EBD73_782E_4A63_AC37_29D349B4D009_.wvu.PrintArea" localSheetId="13" hidden="1">'様式C-2'!$B$2:$Z$21</definedName>
    <definedName name="Z_D77EBD73_782E_4A63_AC37_29D349B4D009_.wvu.PrintArea" localSheetId="59" hidden="1">'様式D-2-1 (1)'!$B$3:$AI$18</definedName>
    <definedName name="Z_D77EBD73_782E_4A63_AC37_29D349B4D009_.wvu.PrintArea" localSheetId="60" hidden="1">'様式D-2-1 (2)'!$B$3:$AI$18</definedName>
    <definedName name="Z_D77EBD73_782E_4A63_AC37_29D349B4D009_.wvu.PrintArea" localSheetId="61" hidden="1">'様式D-2-1 (3)'!$B$3:$AI$18</definedName>
    <definedName name="Z_D77EBD73_782E_4A63_AC37_29D349B4D009_.wvu.PrintArea" localSheetId="62" hidden="1">'様式D-2-1 (4)'!$B$3:$AI$18</definedName>
    <definedName name="Z_D77EBD73_782E_4A63_AC37_29D349B4D009_.wvu.PrintArea" localSheetId="63" hidden="1">'様式D-2-1 (5)'!$B$3:$AI$18</definedName>
    <definedName name="Z_D77EBD73_782E_4A63_AC37_29D349B4D009_.wvu.PrintArea" localSheetId="64" hidden="1">'様式D-2-1 (6)'!$B$3:$AI$18</definedName>
    <definedName name="Z_D77EBD73_782E_4A63_AC37_29D349B4D009_.wvu.PrintArea" localSheetId="65" hidden="1">'様式D-2-1´ (1)'!$B$3:$AI$18</definedName>
    <definedName name="Z_D77EBD73_782E_4A63_AC37_29D349B4D009_.wvu.PrintArea" localSheetId="66" hidden="1">'様式D-2-1´ (2)'!$B$3:$AI$18</definedName>
    <definedName name="Z_D77EBD73_782E_4A63_AC37_29D349B4D009_.wvu.PrintArea" localSheetId="67" hidden="1">'様式D-2-1´ (3)'!$B$3:$AI$18</definedName>
    <definedName name="Z_D77EBD73_782E_4A63_AC37_29D349B4D009_.wvu.PrintArea" localSheetId="68" hidden="1">'様式D-2-1´ (4)'!$B$3:$AI$18</definedName>
    <definedName name="Z_D77EBD73_782E_4A63_AC37_29D349B4D009_.wvu.PrintArea" localSheetId="69" hidden="1">'様式D-2-1´ (5)'!$B$3:$AI$18</definedName>
    <definedName name="Z_D77EBD73_782E_4A63_AC37_29D349B4D009_.wvu.PrintArea" localSheetId="70" hidden="1">'様式D-2-1´ (6)'!$B$3:$AI$18</definedName>
    <definedName name="Z_D77EBD73_782E_4A63_AC37_29D349B4D009_.wvu.PrintArea" localSheetId="103" hidden="1">'様式D-3_PE'!$B$3:$AO$47</definedName>
    <definedName name="Z_D77EBD73_782E_4A63_AC37_29D349B4D009_.wvu.PrintArea" localSheetId="71" hidden="1">'様式D-3_PS'!$B$3:$AO$47</definedName>
    <definedName name="Z_D77EBD73_782E_4A63_AC37_29D349B4D009_.wvu.PrintArea" localSheetId="72" hidden="1">'様式D-3_S001'!$B$3:$AO$47</definedName>
    <definedName name="Z_D77EBD73_782E_4A63_AC37_29D349B4D009_.wvu.PrintArea" localSheetId="73" hidden="1">'様式D-3_S002'!$B$3:$AO$47</definedName>
    <definedName name="Z_D77EBD73_782E_4A63_AC37_29D349B4D009_.wvu.PrintArea" localSheetId="74" hidden="1">'様式D-3_S003'!$B$3:$AO$47</definedName>
    <definedName name="Z_D77EBD73_782E_4A63_AC37_29D349B4D009_.wvu.PrintArea" localSheetId="75" hidden="1">'様式D-3_S004'!$B$3:$AO$47</definedName>
    <definedName name="Z_D77EBD73_782E_4A63_AC37_29D349B4D009_.wvu.PrintArea" localSheetId="76" hidden="1">'様式D-3_S005'!$B$3:$AO$47</definedName>
    <definedName name="Z_D77EBD73_782E_4A63_AC37_29D349B4D009_.wvu.PrintArea" localSheetId="77" hidden="1">'様式D-3_S006'!$B$3:$AO$47</definedName>
    <definedName name="Z_D77EBD73_782E_4A63_AC37_29D349B4D009_.wvu.PrintArea" localSheetId="78" hidden="1">'様式D-3_S007'!$B$3:$AO$47</definedName>
    <definedName name="Z_D77EBD73_782E_4A63_AC37_29D349B4D009_.wvu.PrintArea" localSheetId="79" hidden="1">'様式D-3_S008'!$B$3:$AO$47</definedName>
    <definedName name="Z_D77EBD73_782E_4A63_AC37_29D349B4D009_.wvu.PrintArea" localSheetId="80" hidden="1">'様式D-3_S009'!$B$3:$AO$47</definedName>
    <definedName name="Z_D77EBD73_782E_4A63_AC37_29D349B4D009_.wvu.PrintArea" localSheetId="81" hidden="1">'様式D-3_S010'!$B$3:$AO$47</definedName>
    <definedName name="Z_D77EBD73_782E_4A63_AC37_29D349B4D009_.wvu.PrintArea" localSheetId="82" hidden="1">'様式D-3_S011'!$B$3:$AO$47</definedName>
    <definedName name="Z_D77EBD73_782E_4A63_AC37_29D349B4D009_.wvu.PrintArea" localSheetId="83" hidden="1">'様式D-3_S012'!$B$3:$AO$47</definedName>
    <definedName name="Z_D77EBD73_782E_4A63_AC37_29D349B4D009_.wvu.PrintArea" localSheetId="84" hidden="1">'様式D-3_S013'!$B$3:$AO$47</definedName>
    <definedName name="Z_D77EBD73_782E_4A63_AC37_29D349B4D009_.wvu.PrintArea" localSheetId="85" hidden="1">'様式D-3_S014'!$B$3:$AO$47</definedName>
    <definedName name="Z_D77EBD73_782E_4A63_AC37_29D349B4D009_.wvu.PrintArea" localSheetId="86" hidden="1">'様式D-3_S015'!$B$3:$AO$47</definedName>
    <definedName name="Z_D77EBD73_782E_4A63_AC37_29D349B4D009_.wvu.PrintArea" localSheetId="87" hidden="1">'様式D-3_S016'!$B$3:$AO$47</definedName>
    <definedName name="Z_D77EBD73_782E_4A63_AC37_29D349B4D009_.wvu.PrintArea" localSheetId="88" hidden="1">'様式D-3_S017'!$B$3:$AO$47</definedName>
    <definedName name="Z_D77EBD73_782E_4A63_AC37_29D349B4D009_.wvu.PrintArea" localSheetId="89" hidden="1">'様式D-3_S018'!$B$3:$AO$47</definedName>
    <definedName name="Z_D77EBD73_782E_4A63_AC37_29D349B4D009_.wvu.PrintArea" localSheetId="90" hidden="1">'様式D-3_S019'!$B$3:$AO$47</definedName>
    <definedName name="Z_D77EBD73_782E_4A63_AC37_29D349B4D009_.wvu.PrintArea" localSheetId="91" hidden="1">'様式D-3_S020'!$B$3:$AO$47</definedName>
    <definedName name="Z_D77EBD73_782E_4A63_AC37_29D349B4D009_.wvu.PrintArea" localSheetId="92" hidden="1">'様式D-3_S021'!$B$3:$AO$47</definedName>
    <definedName name="Z_D77EBD73_782E_4A63_AC37_29D349B4D009_.wvu.PrintArea" localSheetId="93" hidden="1">'様式D-3_S022'!$B$3:$AO$47</definedName>
    <definedName name="Z_D77EBD73_782E_4A63_AC37_29D349B4D009_.wvu.PrintArea" localSheetId="94" hidden="1">'様式D-3_S023'!$B$3:$AO$47</definedName>
    <definedName name="Z_D77EBD73_782E_4A63_AC37_29D349B4D009_.wvu.PrintArea" localSheetId="95" hidden="1">'様式D-3_S024'!$B$3:$AO$47</definedName>
    <definedName name="Z_D77EBD73_782E_4A63_AC37_29D349B4D009_.wvu.PrintArea" localSheetId="96" hidden="1">'様式D-3_S025'!$B$3:$AO$47</definedName>
    <definedName name="Z_D77EBD73_782E_4A63_AC37_29D349B4D009_.wvu.PrintArea" localSheetId="97" hidden="1">'様式D-3_S026'!$B$3:$AO$47</definedName>
    <definedName name="Z_D77EBD73_782E_4A63_AC37_29D349B4D009_.wvu.PrintArea" localSheetId="98" hidden="1">'様式D-3_S027'!$B$3:$AO$47</definedName>
    <definedName name="Z_D77EBD73_782E_4A63_AC37_29D349B4D009_.wvu.PrintArea" localSheetId="99" hidden="1">'様式D-3_S028'!$B$3:$AO$47</definedName>
    <definedName name="Z_D77EBD73_782E_4A63_AC37_29D349B4D009_.wvu.PrintArea" localSheetId="100" hidden="1">'様式D-3_S029'!$B$3:$AO$47</definedName>
    <definedName name="Z_D77EBD73_782E_4A63_AC37_29D349B4D009_.wvu.PrintArea" localSheetId="101" hidden="1">'様式D-3_S030'!$B$3:$AO$47</definedName>
    <definedName name="Z_D77EBD73_782E_4A63_AC37_29D349B4D009_.wvu.PrintArea" localSheetId="102" hidden="1">'様式D-3_S031'!$B$3:$AO$47</definedName>
    <definedName name="Z_D77EBD73_782E_4A63_AC37_29D349B4D009_.wvu.PrintArea" localSheetId="106"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0" i="81" l="1"/>
  <c r="B19" i="81"/>
  <c r="D16" i="81"/>
  <c r="AB42" i="81"/>
  <c r="AA42" i="81"/>
  <c r="Z42" i="81"/>
  <c r="Y42" i="81"/>
  <c r="X42" i="81"/>
  <c r="W42" i="81"/>
  <c r="V42" i="81"/>
  <c r="U42" i="81"/>
  <c r="T42" i="81"/>
  <c r="S42" i="81"/>
  <c r="R42" i="81"/>
  <c r="Q42" i="81"/>
  <c r="P42" i="81"/>
  <c r="O42" i="81"/>
  <c r="N42" i="81"/>
  <c r="M42" i="81"/>
  <c r="L42" i="81"/>
  <c r="K42" i="81"/>
  <c r="J42" i="81"/>
  <c r="I42" i="81"/>
  <c r="H42" i="81"/>
  <c r="G42" i="81"/>
  <c r="F42" i="81"/>
  <c r="E42" i="81"/>
  <c r="D42" i="81"/>
  <c r="C42" i="81"/>
  <c r="B42" i="81"/>
  <c r="AB41" i="81"/>
  <c r="AA41" i="81"/>
  <c r="Z41" i="81"/>
  <c r="Y41" i="81"/>
  <c r="X41" i="81"/>
  <c r="W41" i="81"/>
  <c r="V41" i="81"/>
  <c r="U41" i="81"/>
  <c r="T41" i="81"/>
  <c r="S41" i="81"/>
  <c r="R41" i="81"/>
  <c r="Q41" i="81"/>
  <c r="P41" i="81"/>
  <c r="O41" i="81"/>
  <c r="N41" i="81"/>
  <c r="M41" i="81"/>
  <c r="L41" i="81"/>
  <c r="K41" i="81"/>
  <c r="J41" i="81"/>
  <c r="I41" i="81"/>
  <c r="H41" i="81"/>
  <c r="G41" i="81"/>
  <c r="F41" i="81"/>
  <c r="E41" i="81"/>
  <c r="D41" i="81"/>
  <c r="C41" i="81"/>
  <c r="B41" i="81"/>
  <c r="AB40" i="81"/>
  <c r="AA40" i="81"/>
  <c r="Z40" i="81"/>
  <c r="Y40" i="81"/>
  <c r="X40" i="81"/>
  <c r="W40" i="81"/>
  <c r="V40" i="81"/>
  <c r="U40" i="81"/>
  <c r="T40" i="81"/>
  <c r="S40" i="81"/>
  <c r="R40" i="81"/>
  <c r="Q40" i="81"/>
  <c r="P40" i="81"/>
  <c r="O40" i="81"/>
  <c r="N40" i="81"/>
  <c r="M40" i="81"/>
  <c r="K40" i="81"/>
  <c r="J40" i="81"/>
  <c r="I40" i="81"/>
  <c r="H40" i="81"/>
  <c r="G40" i="81"/>
  <c r="F40" i="81"/>
  <c r="E40" i="81"/>
  <c r="D40" i="81"/>
  <c r="C40" i="81"/>
  <c r="B40" i="81"/>
  <c r="AB39" i="81"/>
  <c r="AA39" i="81"/>
  <c r="Z39" i="81"/>
  <c r="Y39" i="81"/>
  <c r="X39" i="81"/>
  <c r="W39" i="81"/>
  <c r="V39" i="81"/>
  <c r="U39" i="81"/>
  <c r="T39" i="81"/>
  <c r="S39" i="81"/>
  <c r="R39" i="81"/>
  <c r="Q39" i="81"/>
  <c r="P39" i="81"/>
  <c r="O39" i="81"/>
  <c r="N39" i="81"/>
  <c r="M39" i="81"/>
  <c r="L39" i="81"/>
  <c r="K39" i="81"/>
  <c r="J39" i="81"/>
  <c r="I39" i="81"/>
  <c r="H39" i="81"/>
  <c r="G39" i="81"/>
  <c r="F39" i="81"/>
  <c r="E39" i="81"/>
  <c r="D39" i="81"/>
  <c r="C39" i="81"/>
  <c r="B39" i="81"/>
  <c r="AB38" i="81"/>
  <c r="AA38" i="81"/>
  <c r="Z38" i="81"/>
  <c r="Y38" i="81"/>
  <c r="X38" i="81"/>
  <c r="W38" i="81"/>
  <c r="V38" i="81"/>
  <c r="U38" i="81"/>
  <c r="T38" i="81"/>
  <c r="S38" i="81"/>
  <c r="R38" i="81"/>
  <c r="Q38" i="81"/>
  <c r="P38" i="81"/>
  <c r="O38" i="81"/>
  <c r="N38" i="81"/>
  <c r="M38" i="81"/>
  <c r="L38" i="81"/>
  <c r="K38" i="81"/>
  <c r="J38" i="81"/>
  <c r="I38" i="81"/>
  <c r="H38" i="81"/>
  <c r="G38" i="81"/>
  <c r="F38" i="81"/>
  <c r="E38" i="81"/>
  <c r="D38" i="81"/>
  <c r="C38" i="81"/>
  <c r="B38" i="81"/>
  <c r="AB37" i="81"/>
  <c r="AA37" i="81"/>
  <c r="Z37" i="81"/>
  <c r="Y37" i="81"/>
  <c r="X37" i="81"/>
  <c r="W37" i="81"/>
  <c r="V37" i="81"/>
  <c r="U37" i="81"/>
  <c r="T37" i="81"/>
  <c r="S37" i="81"/>
  <c r="R37" i="81"/>
  <c r="Q37" i="81"/>
  <c r="P37" i="81"/>
  <c r="O37" i="81"/>
  <c r="N37" i="81"/>
  <c r="M37" i="81"/>
  <c r="L37" i="81"/>
  <c r="K37" i="81"/>
  <c r="J37" i="81"/>
  <c r="I37" i="81"/>
  <c r="H37" i="81"/>
  <c r="G37" i="81"/>
  <c r="F37" i="81"/>
  <c r="E37" i="81"/>
  <c r="D37" i="81"/>
  <c r="C37" i="81"/>
  <c r="B37" i="81"/>
  <c r="AB36" i="81"/>
  <c r="AA36" i="81"/>
  <c r="Z36" i="81"/>
  <c r="Y36" i="81"/>
  <c r="X36" i="81"/>
  <c r="W36" i="81"/>
  <c r="V36" i="81"/>
  <c r="U36" i="81"/>
  <c r="T36" i="81"/>
  <c r="S36" i="81"/>
  <c r="R36" i="81"/>
  <c r="Q36" i="81"/>
  <c r="P36" i="81"/>
  <c r="O36" i="81"/>
  <c r="N36" i="81"/>
  <c r="M36" i="81"/>
  <c r="L36" i="81"/>
  <c r="K36" i="81"/>
  <c r="J36" i="81"/>
  <c r="I36" i="81"/>
  <c r="H36" i="81"/>
  <c r="G36" i="81"/>
  <c r="F36" i="81"/>
  <c r="E36" i="81"/>
  <c r="D36" i="81"/>
  <c r="C36" i="81"/>
  <c r="B36" i="81"/>
  <c r="AB35" i="81"/>
  <c r="AA35" i="81"/>
  <c r="Z35" i="81"/>
  <c r="Y35" i="81"/>
  <c r="X35" i="81"/>
  <c r="W35" i="81"/>
  <c r="V35" i="81"/>
  <c r="U35" i="81"/>
  <c r="T35" i="81"/>
  <c r="S35" i="81"/>
  <c r="R35" i="81"/>
  <c r="Q35" i="81"/>
  <c r="P35" i="81"/>
  <c r="O35" i="81"/>
  <c r="N35" i="81"/>
  <c r="M35" i="81"/>
  <c r="L35" i="81"/>
  <c r="K35" i="81"/>
  <c r="J35" i="81"/>
  <c r="I35" i="81"/>
  <c r="H35" i="81"/>
  <c r="G35" i="81"/>
  <c r="F35" i="81"/>
  <c r="E35" i="81"/>
  <c r="D35" i="81"/>
  <c r="C35" i="81"/>
  <c r="B35" i="81"/>
  <c r="AB34" i="81"/>
  <c r="AA34" i="81"/>
  <c r="Z34" i="81"/>
  <c r="Y34" i="81"/>
  <c r="X34" i="81"/>
  <c r="W34" i="81"/>
  <c r="V34" i="81"/>
  <c r="U34" i="81"/>
  <c r="T34" i="81"/>
  <c r="S34" i="81"/>
  <c r="R34" i="81"/>
  <c r="Q34" i="81"/>
  <c r="P34" i="81"/>
  <c r="O34" i="81"/>
  <c r="N34" i="81"/>
  <c r="M34" i="81"/>
  <c r="L34" i="81"/>
  <c r="K34" i="81"/>
  <c r="J34" i="81"/>
  <c r="I34" i="81"/>
  <c r="H34" i="81"/>
  <c r="G34" i="81"/>
  <c r="F34" i="81"/>
  <c r="E34" i="81"/>
  <c r="D34" i="81"/>
  <c r="C34" i="81"/>
  <c r="B34" i="81"/>
  <c r="AB33" i="81"/>
  <c r="AA33" i="81"/>
  <c r="Z33" i="81"/>
  <c r="Y33" i="81"/>
  <c r="X33" i="81"/>
  <c r="W33" i="81"/>
  <c r="V33" i="81"/>
  <c r="U33" i="81"/>
  <c r="T33" i="81"/>
  <c r="S33" i="81"/>
  <c r="R33" i="81"/>
  <c r="Q33" i="81"/>
  <c r="P33" i="81"/>
  <c r="O33" i="81"/>
  <c r="N33" i="81"/>
  <c r="M33" i="81"/>
  <c r="L33" i="81"/>
  <c r="K33" i="81"/>
  <c r="J33" i="81"/>
  <c r="I33" i="81"/>
  <c r="H33" i="81"/>
  <c r="G33" i="81"/>
  <c r="F33" i="81"/>
  <c r="E33" i="81"/>
  <c r="D33" i="81"/>
  <c r="C33" i="81"/>
  <c r="B33" i="81"/>
  <c r="AB32" i="81"/>
  <c r="AA32" i="81"/>
  <c r="Z32" i="81"/>
  <c r="Y32" i="81"/>
  <c r="X32" i="81"/>
  <c r="W32" i="81"/>
  <c r="V32" i="81"/>
  <c r="U32" i="81"/>
  <c r="T32" i="81"/>
  <c r="S32" i="81"/>
  <c r="R32" i="81"/>
  <c r="Q32" i="81"/>
  <c r="P32" i="81"/>
  <c r="O32" i="81"/>
  <c r="N32" i="81"/>
  <c r="M32" i="81"/>
  <c r="L32" i="81"/>
  <c r="K32" i="81"/>
  <c r="J32" i="81"/>
  <c r="I32" i="81"/>
  <c r="H32" i="81"/>
  <c r="G32" i="81"/>
  <c r="F32" i="81"/>
  <c r="E32" i="81"/>
  <c r="D32" i="81"/>
  <c r="C32" i="81"/>
  <c r="B32" i="81"/>
  <c r="AB31" i="81"/>
  <c r="AA31" i="81"/>
  <c r="Z31" i="81"/>
  <c r="Y31" i="81"/>
  <c r="X31" i="81"/>
  <c r="W31" i="81"/>
  <c r="V31" i="81"/>
  <c r="U31" i="81"/>
  <c r="T31" i="81"/>
  <c r="S31" i="81"/>
  <c r="R31" i="81"/>
  <c r="Q31" i="81"/>
  <c r="P31" i="81"/>
  <c r="O31" i="81"/>
  <c r="N31" i="81"/>
  <c r="M31" i="81"/>
  <c r="L31" i="81"/>
  <c r="K31" i="81"/>
  <c r="J31" i="81"/>
  <c r="I31" i="81"/>
  <c r="H31" i="81"/>
  <c r="G31" i="81"/>
  <c r="F31" i="81"/>
  <c r="E31" i="81"/>
  <c r="D31" i="81"/>
  <c r="C31" i="81"/>
  <c r="B31" i="81"/>
  <c r="AB30" i="81"/>
  <c r="AA30" i="81"/>
  <c r="Z30" i="81"/>
  <c r="Y30" i="81"/>
  <c r="X30" i="81"/>
  <c r="W30" i="81"/>
  <c r="V30" i="81"/>
  <c r="U30" i="81"/>
  <c r="T30" i="81"/>
  <c r="S30" i="81"/>
  <c r="R30" i="81"/>
  <c r="Q30" i="81"/>
  <c r="P30" i="81"/>
  <c r="O30" i="81"/>
  <c r="N30" i="81"/>
  <c r="M30" i="81"/>
  <c r="L30" i="81"/>
  <c r="K30" i="81"/>
  <c r="J30" i="81"/>
  <c r="I30" i="81"/>
  <c r="H30" i="81"/>
  <c r="G30" i="81"/>
  <c r="F30" i="81"/>
  <c r="E30" i="81"/>
  <c r="D30" i="81"/>
  <c r="C30" i="81"/>
  <c r="B30" i="81"/>
  <c r="AB29" i="81"/>
  <c r="AA29" i="81"/>
  <c r="Z29" i="81"/>
  <c r="Y29" i="81"/>
  <c r="X29" i="81"/>
  <c r="W29" i="81"/>
  <c r="V29" i="81"/>
  <c r="U29" i="81"/>
  <c r="T29" i="81"/>
  <c r="S29" i="81"/>
  <c r="R29" i="81"/>
  <c r="Q29" i="81"/>
  <c r="P29" i="81"/>
  <c r="O29" i="81"/>
  <c r="N29" i="81"/>
  <c r="M29" i="81"/>
  <c r="L29" i="81"/>
  <c r="K29" i="81"/>
  <c r="J29" i="81"/>
  <c r="I29" i="81"/>
  <c r="H29" i="81"/>
  <c r="G29" i="81"/>
  <c r="F29" i="81"/>
  <c r="E29" i="81"/>
  <c r="D29" i="81"/>
  <c r="C29" i="81"/>
  <c r="B29" i="81"/>
  <c r="AB28" i="81"/>
  <c r="AA28" i="81"/>
  <c r="Z28" i="81"/>
  <c r="Y28" i="81"/>
  <c r="X28" i="81"/>
  <c r="W28" i="81"/>
  <c r="V28" i="81"/>
  <c r="U28" i="81"/>
  <c r="T28" i="81"/>
  <c r="S28" i="81"/>
  <c r="R28" i="81"/>
  <c r="Q28" i="81"/>
  <c r="P28" i="81"/>
  <c r="O28" i="81"/>
  <c r="N28" i="81"/>
  <c r="M28" i="81"/>
  <c r="L28" i="81"/>
  <c r="K28" i="81"/>
  <c r="J28" i="81"/>
  <c r="I28" i="81"/>
  <c r="H28" i="81"/>
  <c r="G28" i="81"/>
  <c r="F28" i="81"/>
  <c r="E28" i="81"/>
  <c r="D28" i="81"/>
  <c r="C28" i="81"/>
  <c r="B28" i="81"/>
  <c r="AB27" i="81"/>
  <c r="AA27" i="81"/>
  <c r="Z27" i="81"/>
  <c r="Y27" i="81"/>
  <c r="X27" i="81"/>
  <c r="W27" i="81"/>
  <c r="V27" i="81"/>
  <c r="U27" i="81"/>
  <c r="T27" i="81"/>
  <c r="S27" i="81"/>
  <c r="R27" i="81"/>
  <c r="Q27" i="81"/>
  <c r="P27" i="81"/>
  <c r="O27" i="81"/>
  <c r="N27" i="81"/>
  <c r="M27" i="81"/>
  <c r="L27" i="81"/>
  <c r="K27" i="81"/>
  <c r="J27" i="81"/>
  <c r="I27" i="81"/>
  <c r="H27" i="81"/>
  <c r="G27" i="81"/>
  <c r="F27" i="81"/>
  <c r="E27" i="81"/>
  <c r="D27" i="81"/>
  <c r="C27" i="81"/>
  <c r="B27" i="81"/>
  <c r="AB26" i="81"/>
  <c r="AA26" i="81"/>
  <c r="Z26" i="81"/>
  <c r="Y26" i="81"/>
  <c r="X26" i="81"/>
  <c r="W26" i="81"/>
  <c r="V26" i="81"/>
  <c r="U26" i="81"/>
  <c r="T26" i="81"/>
  <c r="S26" i="81"/>
  <c r="R26" i="81"/>
  <c r="Q26" i="81"/>
  <c r="P26" i="81"/>
  <c r="O26" i="81"/>
  <c r="N26" i="81"/>
  <c r="M26" i="81"/>
  <c r="L26" i="81"/>
  <c r="K26" i="81"/>
  <c r="J26" i="81"/>
  <c r="I26" i="81"/>
  <c r="H26" i="81"/>
  <c r="G26" i="81"/>
  <c r="F26" i="81"/>
  <c r="E26" i="81"/>
  <c r="D26" i="81"/>
  <c r="C26" i="81"/>
  <c r="B26" i="81"/>
  <c r="AB25" i="81"/>
  <c r="AA25" i="81"/>
  <c r="Z25" i="81"/>
  <c r="Y25" i="81"/>
  <c r="X25" i="81"/>
  <c r="W25" i="81"/>
  <c r="V25" i="81"/>
  <c r="U25" i="81"/>
  <c r="T25" i="81"/>
  <c r="S25" i="81"/>
  <c r="R25" i="81"/>
  <c r="Q25" i="81"/>
  <c r="P25" i="81"/>
  <c r="O25" i="81"/>
  <c r="N25" i="81"/>
  <c r="M25" i="81"/>
  <c r="L25" i="81"/>
  <c r="K25" i="81"/>
  <c r="J25" i="81"/>
  <c r="I25" i="81"/>
  <c r="H25" i="81"/>
  <c r="G25" i="81"/>
  <c r="F25" i="81"/>
  <c r="E25" i="81"/>
  <c r="D25" i="81"/>
  <c r="C25" i="81"/>
  <c r="B25" i="81"/>
  <c r="AB24" i="81"/>
  <c r="AA24" i="81"/>
  <c r="Z24" i="81"/>
  <c r="Y24" i="81"/>
  <c r="X24" i="81"/>
  <c r="W24" i="81"/>
  <c r="V24" i="81"/>
  <c r="U24" i="81"/>
  <c r="T24" i="81"/>
  <c r="S24" i="81"/>
  <c r="R24" i="81"/>
  <c r="Q24" i="81"/>
  <c r="P24" i="81"/>
  <c r="O24" i="81"/>
  <c r="N24" i="81"/>
  <c r="M24" i="81"/>
  <c r="L24" i="81"/>
  <c r="K24" i="81"/>
  <c r="J24" i="81"/>
  <c r="I24" i="81"/>
  <c r="H24" i="81"/>
  <c r="G24" i="81"/>
  <c r="F24" i="81"/>
  <c r="E24" i="81"/>
  <c r="D24" i="81"/>
  <c r="C24" i="81"/>
  <c r="B24" i="81"/>
  <c r="AB23" i="81"/>
  <c r="AA23" i="81"/>
  <c r="Z23" i="81"/>
  <c r="Y23" i="81"/>
  <c r="X23" i="81"/>
  <c r="W23" i="81"/>
  <c r="V23" i="81"/>
  <c r="U23" i="81"/>
  <c r="T23" i="81"/>
  <c r="S23" i="81"/>
  <c r="R23" i="81"/>
  <c r="Q23" i="81"/>
  <c r="P23" i="81"/>
  <c r="O23" i="81"/>
  <c r="N23" i="81"/>
  <c r="M23" i="81"/>
  <c r="L23" i="81"/>
  <c r="K23" i="81"/>
  <c r="J23" i="81"/>
  <c r="I23" i="81"/>
  <c r="H23" i="81"/>
  <c r="G23" i="81"/>
  <c r="F23" i="81"/>
  <c r="E23" i="81"/>
  <c r="D23" i="81"/>
  <c r="C23" i="81"/>
  <c r="B23" i="81"/>
  <c r="AB22" i="81"/>
  <c r="AA22" i="81"/>
  <c r="Z22" i="81"/>
  <c r="Y22" i="81"/>
  <c r="X22" i="81"/>
  <c r="W22" i="81"/>
  <c r="V22" i="81"/>
  <c r="U22" i="81"/>
  <c r="T22" i="81"/>
  <c r="S22" i="81"/>
  <c r="R22" i="81"/>
  <c r="Q22" i="81"/>
  <c r="P22" i="81"/>
  <c r="O22" i="81"/>
  <c r="N22" i="81"/>
  <c r="M22" i="81"/>
  <c r="L22" i="81"/>
  <c r="K22" i="81"/>
  <c r="J22" i="81"/>
  <c r="I22" i="81"/>
  <c r="H22" i="81"/>
  <c r="G22" i="81"/>
  <c r="F22" i="81"/>
  <c r="E22" i="81"/>
  <c r="D22" i="81"/>
  <c r="C22" i="81"/>
  <c r="B22" i="81"/>
  <c r="AB21" i="81"/>
  <c r="AA21" i="81"/>
  <c r="Z21" i="81"/>
  <c r="Y21" i="81"/>
  <c r="X21" i="81"/>
  <c r="W21" i="81"/>
  <c r="V21" i="81"/>
  <c r="U21" i="81"/>
  <c r="T21" i="81"/>
  <c r="S21" i="81"/>
  <c r="R21" i="81"/>
  <c r="Q21" i="81"/>
  <c r="P21" i="81"/>
  <c r="O21" i="81"/>
  <c r="N21" i="81"/>
  <c r="M21" i="81"/>
  <c r="L21" i="81"/>
  <c r="K21" i="81"/>
  <c r="J21" i="81"/>
  <c r="I21" i="81"/>
  <c r="H21" i="81"/>
  <c r="G21" i="81"/>
  <c r="F21" i="81"/>
  <c r="E21" i="81"/>
  <c r="D21" i="81"/>
  <c r="C21" i="81"/>
  <c r="B21" i="81"/>
  <c r="AB20" i="81"/>
  <c r="AA20" i="81"/>
  <c r="Z20" i="81"/>
  <c r="Y20" i="81"/>
  <c r="W20" i="81"/>
  <c r="V20" i="81"/>
  <c r="U20" i="81"/>
  <c r="T20" i="81"/>
  <c r="S20" i="81"/>
  <c r="R20" i="81"/>
  <c r="Q20" i="81"/>
  <c r="P20" i="81"/>
  <c r="O20" i="81"/>
  <c r="N20" i="81"/>
  <c r="M20" i="81"/>
  <c r="K20" i="81"/>
  <c r="J20" i="81"/>
  <c r="I20" i="81"/>
  <c r="H20" i="81"/>
  <c r="G20" i="81"/>
  <c r="F20" i="81"/>
  <c r="E20" i="81"/>
  <c r="D20" i="81"/>
  <c r="C20" i="81"/>
  <c r="B20" i="81"/>
  <c r="AB19" i="81"/>
  <c r="AA19" i="81"/>
  <c r="Z19" i="81"/>
  <c r="Y19" i="81"/>
  <c r="X19" i="81"/>
  <c r="W19" i="81"/>
  <c r="V19" i="81"/>
  <c r="U19" i="81"/>
  <c r="T19" i="81"/>
  <c r="S19" i="81"/>
  <c r="R19" i="81"/>
  <c r="Q19" i="81"/>
  <c r="P19" i="81"/>
  <c r="O19" i="81"/>
  <c r="N19" i="81"/>
  <c r="M19" i="81"/>
  <c r="L19" i="81"/>
  <c r="K19" i="81"/>
  <c r="J19" i="81"/>
  <c r="I19" i="81"/>
  <c r="H19" i="81"/>
  <c r="G19" i="81"/>
  <c r="F19" i="81"/>
  <c r="E19" i="81"/>
  <c r="D19" i="81"/>
  <c r="C19" i="81"/>
  <c r="AB18" i="81"/>
  <c r="AA18" i="81"/>
  <c r="Z18" i="81"/>
  <c r="Y18" i="81"/>
  <c r="X18" i="81"/>
  <c r="W18" i="81"/>
  <c r="V18" i="81"/>
  <c r="U18" i="81"/>
  <c r="T18" i="81"/>
  <c r="S18" i="81"/>
  <c r="R18" i="81"/>
  <c r="Q18" i="81"/>
  <c r="P18" i="81"/>
  <c r="O18" i="81"/>
  <c r="N18" i="81"/>
  <c r="M18" i="81"/>
  <c r="L18" i="81"/>
  <c r="K18" i="81"/>
  <c r="J18" i="81"/>
  <c r="I18" i="81"/>
  <c r="H18" i="81"/>
  <c r="G18" i="81"/>
  <c r="F18" i="81"/>
  <c r="E18" i="81"/>
  <c r="D18" i="81"/>
  <c r="C18" i="81"/>
  <c r="B18" i="81"/>
  <c r="AB17" i="81"/>
  <c r="AA17" i="81"/>
  <c r="Z17" i="81"/>
  <c r="Y17" i="81"/>
  <c r="X17" i="81"/>
  <c r="W17" i="81"/>
  <c r="V17" i="81"/>
  <c r="U17" i="81"/>
  <c r="T17" i="81"/>
  <c r="S17" i="81"/>
  <c r="R17" i="81"/>
  <c r="Q17" i="81"/>
  <c r="P17" i="81"/>
  <c r="O17" i="81"/>
  <c r="N17" i="81"/>
  <c r="M17" i="81"/>
  <c r="L17" i="81"/>
  <c r="K17" i="81"/>
  <c r="J17" i="81"/>
  <c r="I17" i="81"/>
  <c r="H17" i="81"/>
  <c r="G17" i="81"/>
  <c r="F17" i="81"/>
  <c r="E17" i="81"/>
  <c r="D17" i="81"/>
  <c r="C17" i="81"/>
  <c r="B17" i="81"/>
  <c r="AB16" i="81"/>
  <c r="AA16" i="81"/>
  <c r="Z16" i="81"/>
  <c r="Y16" i="81"/>
  <c r="X16" i="81"/>
  <c r="W16" i="81"/>
  <c r="V16" i="81"/>
  <c r="U16" i="81"/>
  <c r="T16" i="81"/>
  <c r="S16" i="81"/>
  <c r="R16" i="81"/>
  <c r="Q16" i="81"/>
  <c r="P16" i="81"/>
  <c r="O16" i="81"/>
  <c r="N16" i="81"/>
  <c r="M16" i="81"/>
  <c r="L16" i="81"/>
  <c r="K16" i="81"/>
  <c r="J16" i="81"/>
  <c r="I16" i="81"/>
  <c r="H16" i="81"/>
  <c r="G16" i="81"/>
  <c r="F16" i="81"/>
  <c r="E16" i="81"/>
  <c r="C16" i="81"/>
  <c r="B16" i="81"/>
  <c r="AB15" i="81"/>
  <c r="AA15" i="81"/>
  <c r="Z15" i="81"/>
  <c r="Y15" i="81"/>
  <c r="X15" i="81"/>
  <c r="W15" i="81"/>
  <c r="V15" i="81"/>
  <c r="U15" i="81"/>
  <c r="T15" i="81"/>
  <c r="S15" i="81"/>
  <c r="R15" i="81"/>
  <c r="Q15" i="81"/>
  <c r="P15" i="81"/>
  <c r="O15" i="81"/>
  <c r="N15" i="81"/>
  <c r="M15" i="81"/>
  <c r="L15" i="81"/>
  <c r="K15" i="81"/>
  <c r="J15" i="81"/>
  <c r="I15" i="81"/>
  <c r="H15" i="81"/>
  <c r="G15" i="81"/>
  <c r="F15" i="81"/>
  <c r="E15" i="81"/>
  <c r="D15" i="81"/>
  <c r="C15" i="81"/>
  <c r="B15" i="81"/>
  <c r="AB14" i="81"/>
  <c r="AA14" i="81"/>
  <c r="Z14" i="81"/>
  <c r="Y14" i="81"/>
  <c r="X14" i="81"/>
  <c r="W14" i="81"/>
  <c r="V14" i="81"/>
  <c r="U14" i="81"/>
  <c r="T14" i="81"/>
  <c r="S14" i="81"/>
  <c r="R14" i="81"/>
  <c r="Q14" i="81"/>
  <c r="P14" i="81"/>
  <c r="O14" i="81"/>
  <c r="N14" i="81"/>
  <c r="M14" i="81"/>
  <c r="L14" i="81"/>
  <c r="K14" i="81"/>
  <c r="J14" i="81"/>
  <c r="I14" i="81"/>
  <c r="H14" i="81"/>
  <c r="G14" i="81"/>
  <c r="F14" i="81"/>
  <c r="E14" i="81"/>
  <c r="D14" i="81"/>
  <c r="C14" i="81"/>
  <c r="B14" i="81"/>
  <c r="AB13" i="81"/>
  <c r="AA13" i="81"/>
  <c r="Z13" i="81"/>
  <c r="Y13" i="81"/>
  <c r="X13" i="81"/>
  <c r="W13" i="81"/>
  <c r="V13" i="81"/>
  <c r="U13" i="81"/>
  <c r="T13" i="81"/>
  <c r="S13" i="81"/>
  <c r="R13" i="81"/>
  <c r="Q13" i="81"/>
  <c r="P13" i="81"/>
  <c r="O13" i="81"/>
  <c r="N13" i="81"/>
  <c r="M13" i="81"/>
  <c r="L13" i="81"/>
  <c r="K13" i="81"/>
  <c r="J13" i="81"/>
  <c r="I13" i="81"/>
  <c r="H13" i="81"/>
  <c r="G13" i="81"/>
  <c r="F13" i="81"/>
  <c r="E13" i="81"/>
  <c r="D13" i="81"/>
  <c r="C13" i="81"/>
  <c r="B13" i="81"/>
  <c r="AB12" i="81"/>
  <c r="AA12" i="81"/>
  <c r="Z12" i="81"/>
  <c r="Y12" i="81"/>
  <c r="X12" i="81"/>
  <c r="W12" i="81"/>
  <c r="V12" i="81"/>
  <c r="U12" i="81"/>
  <c r="T12" i="81"/>
  <c r="S12" i="81"/>
  <c r="R12" i="81"/>
  <c r="Q12" i="81"/>
  <c r="P12" i="81"/>
  <c r="O12" i="81"/>
  <c r="N12" i="81"/>
  <c r="M12" i="81"/>
  <c r="L12" i="81"/>
  <c r="K12" i="81"/>
  <c r="J12" i="81"/>
  <c r="I12" i="81"/>
  <c r="H12" i="81"/>
  <c r="G12" i="81"/>
  <c r="F12" i="81"/>
  <c r="E12" i="81"/>
  <c r="D12" i="81"/>
  <c r="C12" i="81"/>
  <c r="B12" i="81"/>
  <c r="AB11" i="81"/>
  <c r="AA11" i="81"/>
  <c r="Z11" i="81"/>
  <c r="Y11" i="81"/>
  <c r="X11" i="81"/>
  <c r="W11" i="81"/>
  <c r="V11" i="81"/>
  <c r="U11" i="81"/>
  <c r="T11" i="81"/>
  <c r="S11" i="81"/>
  <c r="R11" i="81"/>
  <c r="Q11" i="81"/>
  <c r="P11" i="81"/>
  <c r="O11" i="81"/>
  <c r="N11" i="81"/>
  <c r="M11" i="81"/>
  <c r="L11" i="81"/>
  <c r="K11" i="81"/>
  <c r="J11" i="81"/>
  <c r="I11" i="81"/>
  <c r="H11" i="81"/>
  <c r="G11" i="81"/>
  <c r="F11" i="81"/>
  <c r="E11" i="81"/>
  <c r="D11" i="81"/>
  <c r="C11" i="81"/>
  <c r="AB10" i="81"/>
  <c r="AA10" i="81"/>
  <c r="Z10" i="81"/>
  <c r="Y10" i="81"/>
  <c r="X10" i="81"/>
  <c r="W10" i="81"/>
  <c r="V10" i="81"/>
  <c r="U10" i="81"/>
  <c r="T10" i="81"/>
  <c r="S10" i="81"/>
  <c r="R10" i="81"/>
  <c r="Q10" i="81"/>
  <c r="P10" i="81"/>
  <c r="O10" i="81"/>
  <c r="N10" i="81"/>
  <c r="M10" i="81"/>
  <c r="L10" i="81"/>
  <c r="K10" i="81"/>
  <c r="J10" i="81"/>
  <c r="I10" i="81"/>
  <c r="H10" i="81"/>
  <c r="G10" i="81"/>
  <c r="F10" i="81"/>
  <c r="E10" i="81"/>
  <c r="D10" i="81"/>
  <c r="C10" i="81"/>
  <c r="B10" i="81"/>
  <c r="B11" i="81"/>
  <c r="AJ37" i="193"/>
  <c r="AI37" i="193"/>
  <c r="AH37" i="193"/>
  <c r="AG37" i="193"/>
  <c r="AF37" i="193"/>
  <c r="AE37" i="193"/>
  <c r="AD37" i="193"/>
  <c r="AC37" i="193"/>
  <c r="AB37" i="193"/>
  <c r="AA37" i="193"/>
  <c r="Z37" i="193"/>
  <c r="Y37" i="193"/>
  <c r="BN5" i="193" s="1"/>
  <c r="AJ35" i="193"/>
  <c r="BV5" i="193" s="1"/>
  <c r="AI35" i="193"/>
  <c r="BU5" i="193" s="1"/>
  <c r="AH35" i="193"/>
  <c r="BT5" i="193" s="1"/>
  <c r="AG35" i="193"/>
  <c r="AF35" i="193"/>
  <c r="AE35" i="193"/>
  <c r="BQ5" i="193" s="1"/>
  <c r="AD35" i="193"/>
  <c r="BP5" i="193" s="1"/>
  <c r="AC35" i="193"/>
  <c r="BO5" i="193" s="1"/>
  <c r="AJ37" i="192"/>
  <c r="AI37" i="192"/>
  <c r="AH37" i="192"/>
  <c r="AG37" i="192"/>
  <c r="AF37" i="192"/>
  <c r="AE37" i="192"/>
  <c r="BE5" i="192" s="1"/>
  <c r="AD37" i="192"/>
  <c r="AC37" i="192"/>
  <c r="AB37" i="192"/>
  <c r="AA37" i="192"/>
  <c r="Z37" i="192"/>
  <c r="Y37" i="192"/>
  <c r="BN5" i="192" s="1"/>
  <c r="AJ35" i="192"/>
  <c r="BV5" i="192" s="1"/>
  <c r="AI35" i="192"/>
  <c r="BU5" i="192" s="1"/>
  <c r="AH35" i="192"/>
  <c r="BT5" i="192" s="1"/>
  <c r="AG35" i="192"/>
  <c r="BS5" i="192" s="1"/>
  <c r="AF35" i="192"/>
  <c r="BR5" i="192" s="1"/>
  <c r="AE35" i="192"/>
  <c r="BQ5" i="192" s="1"/>
  <c r="AD35" i="192"/>
  <c r="BP5" i="192" s="1"/>
  <c r="AC35" i="192"/>
  <c r="BO5" i="192" s="1"/>
  <c r="AJ37" i="191"/>
  <c r="AI37" i="191"/>
  <c r="AH37" i="191"/>
  <c r="AG37" i="191"/>
  <c r="AF37" i="191"/>
  <c r="AE37" i="191"/>
  <c r="AD37" i="191"/>
  <c r="AC37" i="191"/>
  <c r="AB37" i="191"/>
  <c r="AA37" i="191"/>
  <c r="Z37" i="191"/>
  <c r="Y37" i="191"/>
  <c r="BA5" i="191" s="1"/>
  <c r="AJ35" i="191"/>
  <c r="AI35" i="191"/>
  <c r="AH35" i="191"/>
  <c r="BT5" i="191" s="1"/>
  <c r="AG35" i="191"/>
  <c r="BS5" i="191" s="1"/>
  <c r="AF35" i="191"/>
  <c r="BR5" i="191" s="1"/>
  <c r="AE35" i="191"/>
  <c r="BQ5" i="191" s="1"/>
  <c r="AD35" i="191"/>
  <c r="BP5" i="191" s="1"/>
  <c r="AC35" i="191"/>
  <c r="BO5" i="191" s="1"/>
  <c r="AJ37" i="190"/>
  <c r="AI37" i="190"/>
  <c r="AH37" i="190"/>
  <c r="AG37" i="190"/>
  <c r="AF37" i="190"/>
  <c r="AE37" i="190"/>
  <c r="AD37" i="190"/>
  <c r="AC37" i="190"/>
  <c r="AB37" i="190"/>
  <c r="AA37" i="190"/>
  <c r="Z37" i="190"/>
  <c r="Y37" i="190"/>
  <c r="BK5" i="190" s="1"/>
  <c r="AJ35" i="190"/>
  <c r="AI35" i="190"/>
  <c r="BU5" i="190" s="1"/>
  <c r="AH35" i="190"/>
  <c r="BT5" i="190" s="1"/>
  <c r="AG35" i="190"/>
  <c r="BS5" i="190" s="1"/>
  <c r="AF35" i="190"/>
  <c r="BR5" i="190" s="1"/>
  <c r="AE35" i="190"/>
  <c r="BQ5" i="190" s="1"/>
  <c r="AD35" i="190"/>
  <c r="BP5" i="190" s="1"/>
  <c r="AC35" i="190"/>
  <c r="BO5" i="190" s="1"/>
  <c r="AJ37" i="189"/>
  <c r="AI37" i="189"/>
  <c r="AH37" i="189"/>
  <c r="AG37" i="189"/>
  <c r="AF37" i="189"/>
  <c r="AE37" i="189"/>
  <c r="AD37" i="189"/>
  <c r="AC37" i="189"/>
  <c r="AB37" i="189"/>
  <c r="AA37" i="189"/>
  <c r="Z37" i="189"/>
  <c r="Y37" i="189"/>
  <c r="BN5" i="189" s="1"/>
  <c r="AJ35" i="189"/>
  <c r="BV5" i="189" s="1"/>
  <c r="AI35" i="189"/>
  <c r="BU5" i="189" s="1"/>
  <c r="AH35" i="189"/>
  <c r="BT5" i="189" s="1"/>
  <c r="AG35" i="189"/>
  <c r="BS5" i="189" s="1"/>
  <c r="AF35" i="189"/>
  <c r="BR5" i="189" s="1"/>
  <c r="AE35" i="189"/>
  <c r="BQ5" i="189" s="1"/>
  <c r="AD35" i="189"/>
  <c r="BP5" i="189" s="1"/>
  <c r="AC35" i="189"/>
  <c r="BO5" i="189" s="1"/>
  <c r="AJ37" i="188"/>
  <c r="BJ5" i="188" s="1"/>
  <c r="AI37" i="188"/>
  <c r="AH37" i="188"/>
  <c r="AG37" i="188"/>
  <c r="BG5" i="188" s="1"/>
  <c r="AF37" i="188"/>
  <c r="BF5" i="188" s="1"/>
  <c r="AE37" i="188"/>
  <c r="BE5" i="188" s="1"/>
  <c r="AD37" i="188"/>
  <c r="AC37" i="188"/>
  <c r="AB37" i="188"/>
  <c r="AA37" i="188"/>
  <c r="Z37" i="188"/>
  <c r="Y37" i="188"/>
  <c r="AU37" i="188" s="1"/>
  <c r="AJ35" i="188"/>
  <c r="BV5" i="188" s="1"/>
  <c r="AI35" i="188"/>
  <c r="BU5" i="188" s="1"/>
  <c r="AH35" i="188"/>
  <c r="BT5" i="188" s="1"/>
  <c r="AG35" i="188"/>
  <c r="BS5" i="188" s="1"/>
  <c r="AF35" i="188"/>
  <c r="BR5" i="188" s="1"/>
  <c r="AE35" i="188"/>
  <c r="BQ5" i="188" s="1"/>
  <c r="AD35" i="188"/>
  <c r="BP5" i="188" s="1"/>
  <c r="AC35" i="188"/>
  <c r="BO5" i="188" s="1"/>
  <c r="AJ37" i="187"/>
  <c r="AI37" i="187"/>
  <c r="AH37" i="187"/>
  <c r="BH5" i="187" s="1"/>
  <c r="AG37" i="187"/>
  <c r="AF37" i="187"/>
  <c r="AE37" i="187"/>
  <c r="BE5" i="187" s="1"/>
  <c r="AD37" i="187"/>
  <c r="AC37" i="187"/>
  <c r="BC5" i="187" s="1"/>
  <c r="AB37" i="187"/>
  <c r="AA37" i="187"/>
  <c r="Z37" i="187"/>
  <c r="Y37" i="187"/>
  <c r="AU37" i="187" s="1"/>
  <c r="AJ35" i="187"/>
  <c r="AI35" i="187"/>
  <c r="AH35" i="187"/>
  <c r="AG35" i="187"/>
  <c r="BS5" i="187" s="1"/>
  <c r="AF35" i="187"/>
  <c r="BR5" i="187" s="1"/>
  <c r="AE35" i="187"/>
  <c r="BQ5" i="187" s="1"/>
  <c r="AD35" i="187"/>
  <c r="BP5" i="187" s="1"/>
  <c r="AC35" i="187"/>
  <c r="BO5" i="187" s="1"/>
  <c r="AJ37" i="186"/>
  <c r="AI37" i="186"/>
  <c r="AH37" i="186"/>
  <c r="AG37" i="186"/>
  <c r="AF37" i="186"/>
  <c r="AE37" i="186"/>
  <c r="AD37" i="186"/>
  <c r="AC37" i="186"/>
  <c r="AB37" i="186"/>
  <c r="AA37" i="186"/>
  <c r="Z37" i="186"/>
  <c r="BL5" i="186" s="1"/>
  <c r="Y37" i="186"/>
  <c r="BB5" i="186" s="1"/>
  <c r="AJ35" i="186"/>
  <c r="AI35" i="186"/>
  <c r="AH35" i="186"/>
  <c r="AG35" i="186"/>
  <c r="BS5" i="186" s="1"/>
  <c r="AF35" i="186"/>
  <c r="BR5" i="186" s="1"/>
  <c r="AE35" i="186"/>
  <c r="BQ5" i="186" s="1"/>
  <c r="AD35" i="186"/>
  <c r="BP5" i="186" s="1"/>
  <c r="AC35" i="186"/>
  <c r="BO5" i="186" s="1"/>
  <c r="AJ37" i="185"/>
  <c r="AI37" i="185"/>
  <c r="AH37" i="185"/>
  <c r="AG37" i="185"/>
  <c r="BG5" i="185" s="1"/>
  <c r="AF37" i="185"/>
  <c r="AE37" i="185"/>
  <c r="AD37" i="185"/>
  <c r="AC37" i="185"/>
  <c r="AB37" i="185"/>
  <c r="AA37" i="185"/>
  <c r="Z37" i="185"/>
  <c r="Y37" i="185"/>
  <c r="AU37" i="185" s="1"/>
  <c r="AJ35" i="185"/>
  <c r="BV5" i="185" s="1"/>
  <c r="AI35" i="185"/>
  <c r="BU5" i="185" s="1"/>
  <c r="AH35" i="185"/>
  <c r="BT5" i="185" s="1"/>
  <c r="AG35" i="185"/>
  <c r="AF35" i="185"/>
  <c r="AE35" i="185"/>
  <c r="BQ5" i="185" s="1"/>
  <c r="AD35" i="185"/>
  <c r="BP5" i="185" s="1"/>
  <c r="AC35" i="185"/>
  <c r="BO5" i="185" s="1"/>
  <c r="AJ37" i="184"/>
  <c r="AI37" i="184"/>
  <c r="AH37" i="184"/>
  <c r="AG37" i="184"/>
  <c r="BG5" i="184" s="1"/>
  <c r="AF37" i="184"/>
  <c r="BF5" i="184" s="1"/>
  <c r="AE37" i="184"/>
  <c r="BE5" i="184" s="1"/>
  <c r="AD37" i="184"/>
  <c r="BD5" i="184" s="1"/>
  <c r="AC37" i="184"/>
  <c r="BC5" i="184" s="1"/>
  <c r="AB37" i="184"/>
  <c r="AA37" i="184"/>
  <c r="Z37" i="184"/>
  <c r="Y37" i="184"/>
  <c r="BN5" i="184" s="1"/>
  <c r="AJ35" i="184"/>
  <c r="AI35" i="184"/>
  <c r="AH35" i="184"/>
  <c r="AG35" i="184"/>
  <c r="AF35" i="184"/>
  <c r="BR5" i="184" s="1"/>
  <c r="AE35" i="184"/>
  <c r="BQ5" i="184" s="1"/>
  <c r="AD35" i="184"/>
  <c r="BP5" i="184" s="1"/>
  <c r="AC35" i="184"/>
  <c r="BO5" i="184" s="1"/>
  <c r="AJ37" i="183"/>
  <c r="AI37" i="183"/>
  <c r="AH37" i="183"/>
  <c r="AG37" i="183"/>
  <c r="AF37" i="183"/>
  <c r="BF5" i="183" s="1"/>
  <c r="AE37" i="183"/>
  <c r="BE5" i="183" s="1"/>
  <c r="AD37" i="183"/>
  <c r="AC37" i="183"/>
  <c r="BC5" i="183" s="1"/>
  <c r="AB37" i="183"/>
  <c r="AA37" i="183"/>
  <c r="Z37" i="183"/>
  <c r="Y37" i="183"/>
  <c r="BL5" i="183" s="1"/>
  <c r="AJ35" i="183"/>
  <c r="AI35" i="183"/>
  <c r="BU5" i="183" s="1"/>
  <c r="AH35" i="183"/>
  <c r="BT5" i="183" s="1"/>
  <c r="AG35" i="183"/>
  <c r="AF35" i="183"/>
  <c r="BR5" i="183" s="1"/>
  <c r="AE35" i="183"/>
  <c r="BQ5" i="183" s="1"/>
  <c r="AD35" i="183"/>
  <c r="BP5" i="183" s="1"/>
  <c r="AC35" i="183"/>
  <c r="BO5" i="183" s="1"/>
  <c r="AJ37" i="182"/>
  <c r="AI37" i="182"/>
  <c r="AH37" i="182"/>
  <c r="BH5" i="182" s="1"/>
  <c r="AG37" i="182"/>
  <c r="AF37" i="182"/>
  <c r="AE37" i="182"/>
  <c r="AD37" i="182"/>
  <c r="AC37" i="182"/>
  <c r="AB37" i="182"/>
  <c r="AA37" i="182"/>
  <c r="Z37" i="182"/>
  <c r="Y37" i="182"/>
  <c r="BB5" i="182" s="1"/>
  <c r="AJ35" i="182"/>
  <c r="BV5" i="182" s="1"/>
  <c r="AI35" i="182"/>
  <c r="BU5" i="182" s="1"/>
  <c r="AH35" i="182"/>
  <c r="BT5" i="182" s="1"/>
  <c r="AG35" i="182"/>
  <c r="BS5" i="182" s="1"/>
  <c r="AF35" i="182"/>
  <c r="BR5" i="182" s="1"/>
  <c r="AE35" i="182"/>
  <c r="BQ5" i="182" s="1"/>
  <c r="AD35" i="182"/>
  <c r="BP5" i="182" s="1"/>
  <c r="AC35" i="182"/>
  <c r="BO5" i="182" s="1"/>
  <c r="AJ37" i="181"/>
  <c r="AI37" i="181"/>
  <c r="AH37" i="181"/>
  <c r="AG37" i="181"/>
  <c r="AF37" i="181"/>
  <c r="AE37" i="181"/>
  <c r="AD37" i="181"/>
  <c r="AC37" i="181"/>
  <c r="AB37" i="181"/>
  <c r="AA37" i="181"/>
  <c r="Z37" i="181"/>
  <c r="Y37" i="181"/>
  <c r="AZ5" i="181" s="1"/>
  <c r="AJ35" i="181"/>
  <c r="BV5" i="181" s="1"/>
  <c r="AI35" i="181"/>
  <c r="BU5" i="181" s="1"/>
  <c r="AH35" i="181"/>
  <c r="BT5" i="181" s="1"/>
  <c r="AG35" i="181"/>
  <c r="BS5" i="181" s="1"/>
  <c r="AF35" i="181"/>
  <c r="BR5" i="181" s="1"/>
  <c r="AE35" i="181"/>
  <c r="BQ5" i="181" s="1"/>
  <c r="AD35" i="181"/>
  <c r="BP5" i="181" s="1"/>
  <c r="AC35" i="181"/>
  <c r="BO5" i="181" s="1"/>
  <c r="AJ37" i="180"/>
  <c r="AI37" i="180"/>
  <c r="AH37" i="180"/>
  <c r="AG37" i="180"/>
  <c r="AF37" i="180"/>
  <c r="BF5" i="180" s="1"/>
  <c r="AE37" i="180"/>
  <c r="AD37" i="180"/>
  <c r="AC37" i="180"/>
  <c r="BC5" i="180" s="1"/>
  <c r="AB37" i="180"/>
  <c r="AA37" i="180"/>
  <c r="Z37" i="180"/>
  <c r="Y37" i="180"/>
  <c r="BL5" i="180" s="1"/>
  <c r="AJ35" i="180"/>
  <c r="BV5" i="180" s="1"/>
  <c r="AI35" i="180"/>
  <c r="BU5" i="180" s="1"/>
  <c r="AH35" i="180"/>
  <c r="AG35" i="180"/>
  <c r="BS5" i="180" s="1"/>
  <c r="AF35" i="180"/>
  <c r="BR5" i="180" s="1"/>
  <c r="AE35" i="180"/>
  <c r="AD35" i="180"/>
  <c r="BP5" i="180" s="1"/>
  <c r="AC35" i="180"/>
  <c r="AJ37" i="179"/>
  <c r="AI37" i="179"/>
  <c r="AH37" i="179"/>
  <c r="AG37" i="179"/>
  <c r="AF37" i="179"/>
  <c r="BF5" i="179" s="1"/>
  <c r="AE37" i="179"/>
  <c r="AD37" i="179"/>
  <c r="AC37" i="179"/>
  <c r="BC5" i="179" s="1"/>
  <c r="AB37" i="179"/>
  <c r="AA37" i="179"/>
  <c r="Z37" i="179"/>
  <c r="Y37" i="179"/>
  <c r="BN5" i="179" s="1"/>
  <c r="AJ35" i="179"/>
  <c r="AI35" i="179"/>
  <c r="AH35" i="179"/>
  <c r="AG35" i="179"/>
  <c r="BS5" i="179" s="1"/>
  <c r="AF35" i="179"/>
  <c r="BR5" i="179" s="1"/>
  <c r="AE35" i="179"/>
  <c r="BQ5" i="179" s="1"/>
  <c r="AD35" i="179"/>
  <c r="BP5" i="179" s="1"/>
  <c r="AC35" i="179"/>
  <c r="BO5" i="179" s="1"/>
  <c r="AJ37" i="178"/>
  <c r="AI37" i="178"/>
  <c r="AH37" i="178"/>
  <c r="AG37" i="178"/>
  <c r="AF37" i="178"/>
  <c r="AE37" i="178"/>
  <c r="AD37" i="178"/>
  <c r="AC37" i="178"/>
  <c r="AB37" i="178"/>
  <c r="AA37" i="178"/>
  <c r="Z37" i="178"/>
  <c r="Y37" i="178"/>
  <c r="BK5" i="178" s="1"/>
  <c r="AJ35" i="178"/>
  <c r="BV5" i="178" s="1"/>
  <c r="AI35" i="178"/>
  <c r="BU5" i="178" s="1"/>
  <c r="AH35" i="178"/>
  <c r="BT5" i="178" s="1"/>
  <c r="AG35" i="178"/>
  <c r="AF35" i="178"/>
  <c r="AE35" i="178"/>
  <c r="BQ5" i="178" s="1"/>
  <c r="AD35" i="178"/>
  <c r="BP5" i="178" s="1"/>
  <c r="AC35" i="178"/>
  <c r="BO5" i="178" s="1"/>
  <c r="AJ37" i="177"/>
  <c r="AI37" i="177"/>
  <c r="AH37" i="177"/>
  <c r="AG37" i="177"/>
  <c r="AF37" i="177"/>
  <c r="AE37" i="177"/>
  <c r="AD37" i="177"/>
  <c r="AC37" i="177"/>
  <c r="AB37" i="177"/>
  <c r="AA37" i="177"/>
  <c r="Z37" i="177"/>
  <c r="Y37" i="177"/>
  <c r="AU37" i="177" s="1"/>
  <c r="AJ35" i="177"/>
  <c r="BV5" i="177" s="1"/>
  <c r="AI35" i="177"/>
  <c r="BU5" i="177" s="1"/>
  <c r="AH35" i="177"/>
  <c r="AG35" i="177"/>
  <c r="BS5" i="177" s="1"/>
  <c r="AF35" i="177"/>
  <c r="AE35" i="177"/>
  <c r="AD35" i="177"/>
  <c r="AC35" i="177"/>
  <c r="BO5" i="177" s="1"/>
  <c r="AJ37" i="176"/>
  <c r="AI37" i="176"/>
  <c r="AH37" i="176"/>
  <c r="AG37" i="176"/>
  <c r="BG5" i="176" s="1"/>
  <c r="AF37" i="176"/>
  <c r="AE37" i="176"/>
  <c r="BE5" i="176" s="1"/>
  <c r="AD37" i="176"/>
  <c r="AC37" i="176"/>
  <c r="AB37" i="176"/>
  <c r="AA37" i="176"/>
  <c r="Z37" i="176"/>
  <c r="Y37" i="176"/>
  <c r="BN5" i="176" s="1"/>
  <c r="AJ35" i="176"/>
  <c r="BV5" i="176" s="1"/>
  <c r="AI35" i="176"/>
  <c r="BU5" i="176" s="1"/>
  <c r="AH35" i="176"/>
  <c r="BT5" i="176" s="1"/>
  <c r="AG35" i="176"/>
  <c r="AF35" i="176"/>
  <c r="AE35" i="176"/>
  <c r="AD35" i="176"/>
  <c r="BP5" i="176" s="1"/>
  <c r="AC35" i="176"/>
  <c r="BO5" i="176" s="1"/>
  <c r="AJ37" i="175"/>
  <c r="AI37" i="175"/>
  <c r="AH37" i="175"/>
  <c r="AG37" i="175"/>
  <c r="AF37" i="175"/>
  <c r="BF5" i="175" s="1"/>
  <c r="AE37" i="175"/>
  <c r="AD37" i="175"/>
  <c r="AC37" i="175"/>
  <c r="AB37" i="175"/>
  <c r="AA37" i="175"/>
  <c r="Z37" i="175"/>
  <c r="Y37" i="175"/>
  <c r="AU37" i="175" s="1"/>
  <c r="AJ35" i="175"/>
  <c r="BV5" i="175" s="1"/>
  <c r="AI35" i="175"/>
  <c r="BU5" i="175" s="1"/>
  <c r="AH35" i="175"/>
  <c r="BT5" i="175" s="1"/>
  <c r="AG35" i="175"/>
  <c r="BS5" i="175" s="1"/>
  <c r="AF35" i="175"/>
  <c r="AE35" i="175"/>
  <c r="BQ5" i="175" s="1"/>
  <c r="AD35" i="175"/>
  <c r="BP5" i="175" s="1"/>
  <c r="AC35" i="175"/>
  <c r="BO5" i="175" s="1"/>
  <c r="AJ37" i="174"/>
  <c r="AI37" i="174"/>
  <c r="AH37" i="174"/>
  <c r="AG37" i="174"/>
  <c r="AF37" i="174"/>
  <c r="BF5" i="174" s="1"/>
  <c r="AE37" i="174"/>
  <c r="BE5" i="174" s="1"/>
  <c r="AD37" i="174"/>
  <c r="BD5" i="174" s="1"/>
  <c r="AC37" i="174"/>
  <c r="BC5" i="174" s="1"/>
  <c r="AB37" i="174"/>
  <c r="AA37" i="174"/>
  <c r="Z37" i="174"/>
  <c r="Y37" i="174"/>
  <c r="BB5" i="174" s="1"/>
  <c r="AJ35" i="174"/>
  <c r="BV5" i="174" s="1"/>
  <c r="AI35" i="174"/>
  <c r="BU5" i="174" s="1"/>
  <c r="AH35" i="174"/>
  <c r="BT5" i="174" s="1"/>
  <c r="AG35" i="174"/>
  <c r="BS5" i="174" s="1"/>
  <c r="AF35" i="174"/>
  <c r="BR5" i="174" s="1"/>
  <c r="AE35" i="174"/>
  <c r="BQ5" i="174" s="1"/>
  <c r="AD35" i="174"/>
  <c r="BP5" i="174" s="1"/>
  <c r="AC35" i="174"/>
  <c r="BO5" i="174" s="1"/>
  <c r="AJ37" i="173"/>
  <c r="AI37" i="173"/>
  <c r="AH37" i="173"/>
  <c r="AG37" i="173"/>
  <c r="AF37" i="173"/>
  <c r="AE37" i="173"/>
  <c r="AD37" i="173"/>
  <c r="AC37" i="173"/>
  <c r="AB37" i="173"/>
  <c r="AA37" i="173"/>
  <c r="Z37" i="173"/>
  <c r="BN5" i="173" s="1"/>
  <c r="Y37" i="173"/>
  <c r="AJ35" i="173"/>
  <c r="BV5" i="173" s="1"/>
  <c r="AI35" i="173"/>
  <c r="BU5" i="173" s="1"/>
  <c r="AH35" i="173"/>
  <c r="BT5" i="173" s="1"/>
  <c r="AG35" i="173"/>
  <c r="BS5" i="173" s="1"/>
  <c r="AF35" i="173"/>
  <c r="BR5" i="173" s="1"/>
  <c r="AE35" i="173"/>
  <c r="BQ5" i="173" s="1"/>
  <c r="AD35" i="173"/>
  <c r="BP5" i="173" s="1"/>
  <c r="AC35" i="173"/>
  <c r="BO5" i="173" s="1"/>
  <c r="AJ37" i="172"/>
  <c r="AI37" i="172"/>
  <c r="AH37" i="172"/>
  <c r="AG37" i="172"/>
  <c r="AF37" i="172"/>
  <c r="AE37" i="172"/>
  <c r="AD37" i="172"/>
  <c r="AC37" i="172"/>
  <c r="BC5" i="172" s="1"/>
  <c r="AB37" i="172"/>
  <c r="AA37" i="172"/>
  <c r="Z37" i="172"/>
  <c r="Y37" i="172"/>
  <c r="AU37" i="172" s="1"/>
  <c r="AJ35" i="172"/>
  <c r="BV5" i="172" s="1"/>
  <c r="AI35" i="172"/>
  <c r="BU5" i="172" s="1"/>
  <c r="AH35" i="172"/>
  <c r="AG35" i="172"/>
  <c r="BS5" i="172" s="1"/>
  <c r="AF35" i="172"/>
  <c r="BR5" i="172" s="1"/>
  <c r="AE35" i="172"/>
  <c r="BQ5" i="172" s="1"/>
  <c r="AD35" i="172"/>
  <c r="BP5" i="172" s="1"/>
  <c r="AC35" i="172"/>
  <c r="BO5" i="172" s="1"/>
  <c r="AJ37" i="171"/>
  <c r="AI37" i="171"/>
  <c r="AH37" i="171"/>
  <c r="AG37" i="171"/>
  <c r="AF37" i="171"/>
  <c r="AE37" i="171"/>
  <c r="AD37" i="171"/>
  <c r="AC37" i="171"/>
  <c r="AB37" i="171"/>
  <c r="AA37" i="171"/>
  <c r="Z37" i="171"/>
  <c r="Y37" i="171"/>
  <c r="BK5" i="171" s="1"/>
  <c r="AJ35" i="171"/>
  <c r="BV5" i="171" s="1"/>
  <c r="AI35" i="171"/>
  <c r="AH35" i="171"/>
  <c r="BT5" i="171" s="1"/>
  <c r="AG35" i="171"/>
  <c r="AF35" i="171"/>
  <c r="BR5" i="171" s="1"/>
  <c r="X20" i="81" s="1"/>
  <c r="AE35" i="171"/>
  <c r="BQ5" i="171" s="1"/>
  <c r="AD35" i="171"/>
  <c r="BP5" i="171" s="1"/>
  <c r="AC35" i="171"/>
  <c r="BO5" i="171" s="1"/>
  <c r="AJ37" i="170"/>
  <c r="AI37" i="170"/>
  <c r="AH37" i="170"/>
  <c r="AG37" i="170"/>
  <c r="AF37" i="170"/>
  <c r="AE37" i="170"/>
  <c r="AD37" i="170"/>
  <c r="AC37" i="170"/>
  <c r="AB37" i="170"/>
  <c r="AA37" i="170"/>
  <c r="Z37" i="170"/>
  <c r="Y37" i="170"/>
  <c r="BN5" i="170" s="1"/>
  <c r="AJ35" i="170"/>
  <c r="AI35" i="170"/>
  <c r="AH35" i="170"/>
  <c r="BT5" i="170" s="1"/>
  <c r="AG35" i="170"/>
  <c r="AF35" i="170"/>
  <c r="AE35" i="170"/>
  <c r="AD35" i="170"/>
  <c r="AC35" i="170"/>
  <c r="BO5" i="170" s="1"/>
  <c r="AJ37" i="169"/>
  <c r="AI37" i="169"/>
  <c r="AH37" i="169"/>
  <c r="BH5" i="169" s="1"/>
  <c r="AG37" i="169"/>
  <c r="BG5" i="169" s="1"/>
  <c r="AF37" i="169"/>
  <c r="BF5" i="169" s="1"/>
  <c r="AE37" i="169"/>
  <c r="AD37" i="169"/>
  <c r="AC37" i="169"/>
  <c r="AB37" i="169"/>
  <c r="AA37" i="169"/>
  <c r="Z37" i="169"/>
  <c r="Y37" i="169"/>
  <c r="BL5" i="169" s="1"/>
  <c r="AJ35" i="169"/>
  <c r="BV5" i="169" s="1"/>
  <c r="AI35" i="169"/>
  <c r="BU5" i="169" s="1"/>
  <c r="AH35" i="169"/>
  <c r="BT5" i="169" s="1"/>
  <c r="AG35" i="169"/>
  <c r="AF35" i="169"/>
  <c r="AE35" i="169"/>
  <c r="BQ5" i="169" s="1"/>
  <c r="AD35" i="169"/>
  <c r="BP5" i="169" s="1"/>
  <c r="AC35" i="169"/>
  <c r="BO5" i="169" s="1"/>
  <c r="AJ37" i="168"/>
  <c r="AI37" i="168"/>
  <c r="AH37" i="168"/>
  <c r="AG37" i="168"/>
  <c r="AF37" i="168"/>
  <c r="AE37" i="168"/>
  <c r="AD37" i="168"/>
  <c r="AC37" i="168"/>
  <c r="AB37" i="168"/>
  <c r="AA37" i="168"/>
  <c r="Z37" i="168"/>
  <c r="Y37" i="168"/>
  <c r="BN5" i="168" s="1"/>
  <c r="AJ35" i="168"/>
  <c r="AI35" i="168"/>
  <c r="AH35" i="168"/>
  <c r="AG35" i="168"/>
  <c r="BS5" i="168" s="1"/>
  <c r="AF35" i="168"/>
  <c r="BR5" i="168" s="1"/>
  <c r="AE35" i="168"/>
  <c r="BQ5" i="168" s="1"/>
  <c r="AD35" i="168"/>
  <c r="BP5" i="168" s="1"/>
  <c r="AC35" i="168"/>
  <c r="BO5" i="168" s="1"/>
  <c r="AJ37" i="167"/>
  <c r="BJ5" i="167" s="1"/>
  <c r="AI37" i="167"/>
  <c r="AH37" i="167"/>
  <c r="AG37" i="167"/>
  <c r="BG5" i="167" s="1"/>
  <c r="AF37" i="167"/>
  <c r="AE37" i="167"/>
  <c r="BE5" i="167" s="1"/>
  <c r="AD37" i="167"/>
  <c r="BD5" i="167" s="1"/>
  <c r="AC37" i="167"/>
  <c r="BC5" i="167" s="1"/>
  <c r="AB37" i="167"/>
  <c r="AA37" i="167"/>
  <c r="Z37" i="167"/>
  <c r="Y37" i="167"/>
  <c r="AU37" i="167" s="1"/>
  <c r="AJ35" i="167"/>
  <c r="BV5" i="167" s="1"/>
  <c r="AI35" i="167"/>
  <c r="BU5" i="167" s="1"/>
  <c r="AH35" i="167"/>
  <c r="BT5" i="167" s="1"/>
  <c r="AG35" i="167"/>
  <c r="BS5" i="167" s="1"/>
  <c r="AF35" i="167"/>
  <c r="BR5" i="167" s="1"/>
  <c r="AE35" i="167"/>
  <c r="BQ5" i="167" s="1"/>
  <c r="AD35" i="167"/>
  <c r="BP5" i="167" s="1"/>
  <c r="AC35" i="167"/>
  <c r="BO5" i="167" s="1"/>
  <c r="AJ37" i="166"/>
  <c r="AI37" i="166"/>
  <c r="BI5" i="166" s="1"/>
  <c r="AH37" i="166"/>
  <c r="AG37" i="166"/>
  <c r="BG5" i="166" s="1"/>
  <c r="AF37" i="166"/>
  <c r="BF5" i="166" s="1"/>
  <c r="AE37" i="166"/>
  <c r="AD37" i="166"/>
  <c r="AC37" i="166"/>
  <c r="AB37" i="166"/>
  <c r="AA37" i="166"/>
  <c r="Z37" i="166"/>
  <c r="Y37" i="166"/>
  <c r="AU37" i="166" s="1"/>
  <c r="AJ35" i="166"/>
  <c r="BV5" i="166" s="1"/>
  <c r="AI35" i="166"/>
  <c r="BU5" i="166" s="1"/>
  <c r="AH35" i="166"/>
  <c r="BT5" i="166" s="1"/>
  <c r="AG35" i="166"/>
  <c r="BS5" i="166" s="1"/>
  <c r="AF35" i="166"/>
  <c r="BR5" i="166" s="1"/>
  <c r="AE35" i="166"/>
  <c r="BQ5" i="166" s="1"/>
  <c r="AD35" i="166"/>
  <c r="BP5" i="166" s="1"/>
  <c r="AC35" i="166"/>
  <c r="BO5" i="166" s="1"/>
  <c r="AJ37" i="165"/>
  <c r="AI37" i="165"/>
  <c r="AH37" i="165"/>
  <c r="AG37" i="165"/>
  <c r="AF37" i="165"/>
  <c r="AE37" i="165"/>
  <c r="AD37" i="165"/>
  <c r="AC37" i="165"/>
  <c r="BC5" i="165" s="1"/>
  <c r="AB37" i="165"/>
  <c r="AA37" i="165"/>
  <c r="Z37" i="165"/>
  <c r="Y37" i="165"/>
  <c r="BA5" i="165" s="1"/>
  <c r="AJ35" i="165"/>
  <c r="BV5" i="165" s="1"/>
  <c r="AI35" i="165"/>
  <c r="BU5" i="165" s="1"/>
  <c r="AH35" i="165"/>
  <c r="BT5" i="165" s="1"/>
  <c r="AG35" i="165"/>
  <c r="BS5" i="165" s="1"/>
  <c r="AF35" i="165"/>
  <c r="BR5" i="165" s="1"/>
  <c r="AE35" i="165"/>
  <c r="BQ5" i="165" s="1"/>
  <c r="AD35" i="165"/>
  <c r="BP5" i="165" s="1"/>
  <c r="AC35" i="165"/>
  <c r="BO5" i="165" s="1"/>
  <c r="AJ37" i="164"/>
  <c r="AI37" i="164"/>
  <c r="AH37" i="164"/>
  <c r="AG37" i="164"/>
  <c r="AF37" i="164"/>
  <c r="BF5" i="164" s="1"/>
  <c r="AE37" i="164"/>
  <c r="BE5" i="164" s="1"/>
  <c r="AD37" i="164"/>
  <c r="AC37" i="164"/>
  <c r="AB37" i="164"/>
  <c r="AA37" i="164"/>
  <c r="Z37" i="164"/>
  <c r="Y37" i="164"/>
  <c r="AZ5" i="164" s="1"/>
  <c r="AJ35" i="164"/>
  <c r="AI35" i="164"/>
  <c r="AH35" i="164"/>
  <c r="BT5" i="164" s="1"/>
  <c r="AG35" i="164"/>
  <c r="AF35" i="164"/>
  <c r="AE35" i="164"/>
  <c r="BQ5" i="164" s="1"/>
  <c r="AD35" i="164"/>
  <c r="BP5" i="164" s="1"/>
  <c r="AC35" i="164"/>
  <c r="BO5" i="164" s="1"/>
  <c r="AJ37" i="163"/>
  <c r="AI37" i="163"/>
  <c r="AH37" i="163"/>
  <c r="AG37" i="163"/>
  <c r="AF37" i="163"/>
  <c r="AE37" i="163"/>
  <c r="AD37" i="163"/>
  <c r="BD5" i="163" s="1"/>
  <c r="AC37" i="163"/>
  <c r="BC5" i="163" s="1"/>
  <c r="AB37" i="163"/>
  <c r="AA37" i="163"/>
  <c r="Z37" i="163"/>
  <c r="Y37" i="163"/>
  <c r="AZ5" i="163" s="1"/>
  <c r="AJ35" i="163"/>
  <c r="AI35" i="163"/>
  <c r="AH35" i="163"/>
  <c r="AG35" i="163"/>
  <c r="BS5" i="163" s="1"/>
  <c r="AF35" i="163"/>
  <c r="BR5" i="163" s="1"/>
  <c r="AE35" i="163"/>
  <c r="BQ5" i="163" s="1"/>
  <c r="AD35" i="163"/>
  <c r="BP5" i="163" s="1"/>
  <c r="AC35" i="163"/>
  <c r="BO5" i="163" s="1"/>
  <c r="AJ37" i="162"/>
  <c r="AI37" i="162"/>
  <c r="AH37" i="162"/>
  <c r="AG37" i="162"/>
  <c r="AF37" i="162"/>
  <c r="AE37" i="162"/>
  <c r="BE5" i="162" s="1"/>
  <c r="AD37" i="162"/>
  <c r="BD5" i="162" s="1"/>
  <c r="AC37" i="162"/>
  <c r="BC5" i="162" s="1"/>
  <c r="AB37" i="162"/>
  <c r="AA37" i="162"/>
  <c r="Z37" i="162"/>
  <c r="Y37" i="162"/>
  <c r="AU37" i="162" s="1"/>
  <c r="AJ35" i="162"/>
  <c r="BV5" i="162" s="1"/>
  <c r="AI35" i="162"/>
  <c r="BU5" i="162" s="1"/>
  <c r="AH35" i="162"/>
  <c r="AG35" i="162"/>
  <c r="AF35" i="162"/>
  <c r="BR5" i="162" s="1"/>
  <c r="AE35" i="162"/>
  <c r="BQ5" i="162" s="1"/>
  <c r="AD35" i="162"/>
  <c r="BP5" i="162" s="1"/>
  <c r="AC35" i="162"/>
  <c r="BO5" i="162" s="1"/>
  <c r="AJ37" i="97"/>
  <c r="AI37" i="97"/>
  <c r="AH37" i="97"/>
  <c r="AG37" i="97"/>
  <c r="AF37" i="97"/>
  <c r="AE37" i="97"/>
  <c r="AD37" i="97"/>
  <c r="AC37" i="97"/>
  <c r="AB37" i="97"/>
  <c r="AA37" i="97"/>
  <c r="Z37" i="97"/>
  <c r="Y37" i="97"/>
  <c r="AJ35" i="97"/>
  <c r="AI35" i="97"/>
  <c r="AH35" i="97"/>
  <c r="AG35" i="97"/>
  <c r="AF35" i="97"/>
  <c r="AE35" i="97"/>
  <c r="AD35" i="97"/>
  <c r="AC35" i="97"/>
  <c r="BG5" i="162"/>
  <c r="BH5" i="162"/>
  <c r="BI5" i="162"/>
  <c r="BJ5" i="162"/>
  <c r="BT5" i="162"/>
  <c r="BS5" i="162"/>
  <c r="BJ5" i="193"/>
  <c r="BF5" i="193"/>
  <c r="BE5" i="193"/>
  <c r="BS5" i="193"/>
  <c r="BR5" i="193"/>
  <c r="AQ34" i="193"/>
  <c r="AQ33" i="193"/>
  <c r="AQ32" i="193"/>
  <c r="AQ31" i="193"/>
  <c r="AQ30" i="193"/>
  <c r="AQ29" i="193"/>
  <c r="AQ28" i="193"/>
  <c r="AQ27" i="193"/>
  <c r="AQ26" i="193"/>
  <c r="AQ25" i="193"/>
  <c r="AQ24" i="193"/>
  <c r="AQ23" i="193"/>
  <c r="AQ22" i="193"/>
  <c r="AQ21" i="193"/>
  <c r="AQ20" i="193"/>
  <c r="AQ19" i="193"/>
  <c r="AQ18" i="193"/>
  <c r="AQ17" i="193"/>
  <c r="AQ16" i="193"/>
  <c r="AQ15" i="193"/>
  <c r="AQ14" i="193"/>
  <c r="AQ13" i="193"/>
  <c r="AQ12" i="193"/>
  <c r="AS11" i="193"/>
  <c r="AQ11" i="193"/>
  <c r="BI5" i="193"/>
  <c r="BH5" i="193"/>
  <c r="BG5" i="193"/>
  <c r="BD5" i="193"/>
  <c r="BC5" i="193"/>
  <c r="AX5" i="193"/>
  <c r="AW5" i="193"/>
  <c r="AV5" i="193"/>
  <c r="BJ5" i="192"/>
  <c r="BI5" i="192"/>
  <c r="BH5" i="192"/>
  <c r="BG5" i="192"/>
  <c r="BC5" i="192"/>
  <c r="AQ34" i="192"/>
  <c r="AQ33" i="192"/>
  <c r="AQ32" i="192"/>
  <c r="AQ31" i="192"/>
  <c r="AQ30" i="192"/>
  <c r="AQ29" i="192"/>
  <c r="AQ28" i="192"/>
  <c r="AQ27" i="192"/>
  <c r="AQ26" i="192"/>
  <c r="AQ25" i="192"/>
  <c r="AQ24" i="192"/>
  <c r="AQ23" i="192"/>
  <c r="AQ22" i="192"/>
  <c r="AQ21" i="192"/>
  <c r="AQ20" i="192"/>
  <c r="AQ19" i="192"/>
  <c r="AQ18" i="192"/>
  <c r="AQ17" i="192"/>
  <c r="AQ16" i="192"/>
  <c r="AQ15" i="192"/>
  <c r="AQ14" i="192"/>
  <c r="AQ13" i="192"/>
  <c r="AQ12" i="192"/>
  <c r="AS11" i="192"/>
  <c r="AQ11" i="192"/>
  <c r="BF5" i="192"/>
  <c r="BD5" i="192"/>
  <c r="AX5" i="192"/>
  <c r="AW5" i="192"/>
  <c r="AV5" i="192"/>
  <c r="BG5" i="191"/>
  <c r="BF5" i="191"/>
  <c r="BE5" i="191"/>
  <c r="BD5" i="191"/>
  <c r="BC5" i="191"/>
  <c r="BB5" i="191"/>
  <c r="BV5" i="191"/>
  <c r="BU5" i="191"/>
  <c r="AQ34" i="191"/>
  <c r="AQ33" i="191"/>
  <c r="AQ32" i="191"/>
  <c r="AQ31" i="191"/>
  <c r="AQ30" i="191"/>
  <c r="AQ29" i="191"/>
  <c r="AQ28" i="191"/>
  <c r="AQ27" i="191"/>
  <c r="AQ26" i="191"/>
  <c r="AQ25" i="191"/>
  <c r="AQ24" i="191"/>
  <c r="AQ23" i="191"/>
  <c r="AQ22" i="191"/>
  <c r="AQ21" i="191"/>
  <c r="AQ20" i="191"/>
  <c r="AQ19" i="191"/>
  <c r="AQ18" i="191"/>
  <c r="AQ17" i="191"/>
  <c r="AQ16" i="191"/>
  <c r="AQ15" i="191"/>
  <c r="AQ14" i="191"/>
  <c r="AQ13" i="191"/>
  <c r="AQ12" i="191"/>
  <c r="AS11" i="191"/>
  <c r="AQ11" i="191"/>
  <c r="BJ5" i="191"/>
  <c r="BI5" i="191"/>
  <c r="BH5" i="191"/>
  <c r="AX5" i="191"/>
  <c r="AW5" i="191"/>
  <c r="AV5" i="191"/>
  <c r="BI5" i="190"/>
  <c r="BE5" i="190"/>
  <c r="BD5" i="190"/>
  <c r="AQ34" i="190"/>
  <c r="AQ33" i="190"/>
  <c r="AQ32" i="190"/>
  <c r="AQ31" i="190"/>
  <c r="AQ30" i="190"/>
  <c r="AQ29" i="190"/>
  <c r="AQ28" i="190"/>
  <c r="AQ27" i="190"/>
  <c r="AQ26" i="190"/>
  <c r="AQ25" i="190"/>
  <c r="AQ24" i="190"/>
  <c r="AQ23" i="190"/>
  <c r="AQ22" i="190"/>
  <c r="AQ21" i="190"/>
  <c r="AQ20" i="190"/>
  <c r="AQ19" i="190"/>
  <c r="AQ18" i="190"/>
  <c r="AQ17" i="190"/>
  <c r="AQ16" i="190"/>
  <c r="AQ15" i="190"/>
  <c r="AQ14" i="190"/>
  <c r="AQ13" i="190"/>
  <c r="AQ12" i="190"/>
  <c r="AS11" i="190"/>
  <c r="AQ11" i="190"/>
  <c r="BV5" i="190"/>
  <c r="BJ5" i="190"/>
  <c r="BH5" i="190"/>
  <c r="BG5" i="190"/>
  <c r="BF5" i="190"/>
  <c r="BC5" i="190"/>
  <c r="AX5" i="190"/>
  <c r="AW5" i="190"/>
  <c r="AV5" i="190"/>
  <c r="BJ5" i="189"/>
  <c r="BI5" i="189"/>
  <c r="BH5" i="189"/>
  <c r="BG5" i="189"/>
  <c r="BF5" i="189"/>
  <c r="AQ34" i="189"/>
  <c r="AQ33" i="189"/>
  <c r="AQ32" i="189"/>
  <c r="AQ31" i="189"/>
  <c r="AQ30" i="189"/>
  <c r="AQ29" i="189"/>
  <c r="AQ28" i="189"/>
  <c r="AQ27" i="189"/>
  <c r="AQ26" i="189"/>
  <c r="AQ25" i="189"/>
  <c r="AQ24" i="189"/>
  <c r="AQ23" i="189"/>
  <c r="AQ22" i="189"/>
  <c r="AQ21" i="189"/>
  <c r="AQ20" i="189"/>
  <c r="AQ19" i="189"/>
  <c r="AQ18" i="189"/>
  <c r="AQ17" i="189"/>
  <c r="AQ16" i="189"/>
  <c r="AQ15" i="189"/>
  <c r="AQ14" i="189"/>
  <c r="AQ13" i="189"/>
  <c r="AQ12" i="189"/>
  <c r="AS11" i="189"/>
  <c r="AQ11" i="189"/>
  <c r="BE5" i="189"/>
  <c r="BD5" i="189"/>
  <c r="BC5" i="189"/>
  <c r="AX5" i="189"/>
  <c r="AW5" i="189"/>
  <c r="AV5" i="189"/>
  <c r="BD5" i="188"/>
  <c r="BC5" i="188"/>
  <c r="AQ34" i="188"/>
  <c r="AQ33" i="188"/>
  <c r="AQ32" i="188"/>
  <c r="AQ31" i="188"/>
  <c r="AQ30" i="188"/>
  <c r="AQ29" i="188"/>
  <c r="AQ28" i="188"/>
  <c r="AQ27" i="188"/>
  <c r="AQ26" i="188"/>
  <c r="AQ25" i="188"/>
  <c r="AQ24" i="188"/>
  <c r="AQ23" i="188"/>
  <c r="AQ22" i="188"/>
  <c r="AQ21" i="188"/>
  <c r="AQ20" i="188"/>
  <c r="AQ19" i="188"/>
  <c r="AQ18" i="188"/>
  <c r="AQ17" i="188"/>
  <c r="AQ16" i="188"/>
  <c r="AQ15" i="188"/>
  <c r="AQ14" i="188"/>
  <c r="AQ13" i="188"/>
  <c r="AQ12" i="188"/>
  <c r="AS11" i="188"/>
  <c r="AQ11" i="188"/>
  <c r="BI5" i="188"/>
  <c r="BH5" i="188"/>
  <c r="AX5" i="188"/>
  <c r="AW5" i="188"/>
  <c r="AV5" i="188"/>
  <c r="BD5" i="187"/>
  <c r="AQ34" i="187"/>
  <c r="AQ33" i="187"/>
  <c r="AQ32" i="187"/>
  <c r="AQ31" i="187"/>
  <c r="AQ30" i="187"/>
  <c r="AQ29" i="187"/>
  <c r="AQ28" i="187"/>
  <c r="AQ27" i="187"/>
  <c r="AQ26" i="187"/>
  <c r="AQ25" i="187"/>
  <c r="AQ24" i="187"/>
  <c r="AQ23" i="187"/>
  <c r="AQ22" i="187"/>
  <c r="AQ21" i="187"/>
  <c r="AQ20" i="187"/>
  <c r="AQ19" i="187"/>
  <c r="AQ18" i="187"/>
  <c r="AQ17" i="187"/>
  <c r="AQ16" i="187"/>
  <c r="AQ15" i="187"/>
  <c r="AQ14" i="187"/>
  <c r="AQ13" i="187"/>
  <c r="AQ12" i="187"/>
  <c r="AS11" i="187"/>
  <c r="AQ11" i="187"/>
  <c r="BV5" i="187"/>
  <c r="BU5" i="187"/>
  <c r="BT5" i="187"/>
  <c r="BN5" i="187"/>
  <c r="BM5" i="187"/>
  <c r="BJ5" i="187"/>
  <c r="BI5" i="187"/>
  <c r="BG5" i="187"/>
  <c r="BF5" i="187"/>
  <c r="AX5" i="187"/>
  <c r="AW5" i="187"/>
  <c r="AV5" i="187"/>
  <c r="BJ5" i="186"/>
  <c r="BI5" i="186"/>
  <c r="BH5" i="186"/>
  <c r="BG5" i="186"/>
  <c r="BF5" i="186"/>
  <c r="BE5" i="186"/>
  <c r="BV5" i="186"/>
  <c r="BU5" i="186"/>
  <c r="BT5" i="186"/>
  <c r="AQ34" i="186"/>
  <c r="AQ33" i="186"/>
  <c r="AQ32" i="186"/>
  <c r="AQ31" i="186"/>
  <c r="AQ30" i="186"/>
  <c r="AQ29" i="186"/>
  <c r="AQ28" i="186"/>
  <c r="AQ27" i="186"/>
  <c r="AQ26" i="186"/>
  <c r="AQ25" i="186"/>
  <c r="AQ24" i="186"/>
  <c r="AQ23" i="186"/>
  <c r="AQ22" i="186"/>
  <c r="AQ21" i="186"/>
  <c r="AQ20" i="186"/>
  <c r="AQ19" i="186"/>
  <c r="AQ18" i="186"/>
  <c r="AQ17" i="186"/>
  <c r="AQ16" i="186"/>
  <c r="AQ15" i="186"/>
  <c r="AQ14" i="186"/>
  <c r="AQ13" i="186"/>
  <c r="AQ12" i="186"/>
  <c r="AS11" i="186"/>
  <c r="AQ11" i="186"/>
  <c r="BD5" i="186"/>
  <c r="BC5" i="186"/>
  <c r="AX5" i="186"/>
  <c r="AW5" i="186"/>
  <c r="AV5" i="186"/>
  <c r="BJ5" i="185"/>
  <c r="BI5" i="185"/>
  <c r="BE5" i="185"/>
  <c r="BD5" i="185"/>
  <c r="BC5" i="185"/>
  <c r="BS5" i="185"/>
  <c r="BR5" i="185"/>
  <c r="AQ34" i="185"/>
  <c r="AQ33" i="185"/>
  <c r="AQ32" i="185"/>
  <c r="AQ31" i="185"/>
  <c r="AQ30" i="185"/>
  <c r="AQ29" i="185"/>
  <c r="AQ28" i="185"/>
  <c r="AQ27" i="185"/>
  <c r="AQ26" i="185"/>
  <c r="AQ25" i="185"/>
  <c r="AQ24" i="185"/>
  <c r="AQ23" i="185"/>
  <c r="AQ22" i="185"/>
  <c r="AQ21" i="185"/>
  <c r="AQ20" i="185"/>
  <c r="AQ19" i="185"/>
  <c r="AQ18" i="185"/>
  <c r="AQ17" i="185"/>
  <c r="AQ16" i="185"/>
  <c r="AQ15" i="185"/>
  <c r="AQ14" i="185"/>
  <c r="AQ13" i="185"/>
  <c r="AQ12" i="185"/>
  <c r="AS11" i="185"/>
  <c r="AQ11" i="185"/>
  <c r="BH5" i="185"/>
  <c r="BF5" i="185"/>
  <c r="AX5" i="185"/>
  <c r="AW5" i="185"/>
  <c r="AV5" i="185"/>
  <c r="AU37" i="184"/>
  <c r="BH5" i="184"/>
  <c r="AQ34" i="184"/>
  <c r="AQ33" i="184"/>
  <c r="AQ32" i="184"/>
  <c r="AQ31" i="184"/>
  <c r="AQ30" i="184"/>
  <c r="AQ29" i="184"/>
  <c r="AQ28" i="184"/>
  <c r="AQ27" i="184"/>
  <c r="AQ26" i="184"/>
  <c r="AQ25" i="184"/>
  <c r="AQ24" i="184"/>
  <c r="AQ23" i="184"/>
  <c r="AQ22" i="184"/>
  <c r="AQ21" i="184"/>
  <c r="AQ20" i="184"/>
  <c r="AQ19" i="184"/>
  <c r="AQ18" i="184"/>
  <c r="AQ17" i="184"/>
  <c r="AQ16" i="184"/>
  <c r="AQ15" i="184"/>
  <c r="AQ14" i="184"/>
  <c r="AQ13" i="184"/>
  <c r="AQ12" i="184"/>
  <c r="AS11" i="184"/>
  <c r="AQ11" i="184"/>
  <c r="BV5" i="184"/>
  <c r="BU5" i="184"/>
  <c r="BT5" i="184"/>
  <c r="BS5" i="184"/>
  <c r="BK5" i="184"/>
  <c r="BJ5" i="184"/>
  <c r="BI5" i="184"/>
  <c r="AX5" i="184"/>
  <c r="AW5" i="184"/>
  <c r="AV5" i="184"/>
  <c r="BJ5" i="183"/>
  <c r="BI5" i="183"/>
  <c r="BH5" i="183"/>
  <c r="BG5" i="183"/>
  <c r="BD5" i="183"/>
  <c r="BS5" i="183"/>
  <c r="AQ34" i="183"/>
  <c r="AQ33" i="183"/>
  <c r="AQ32" i="183"/>
  <c r="AQ31" i="183"/>
  <c r="AQ30" i="183"/>
  <c r="AQ29" i="183"/>
  <c r="AQ28" i="183"/>
  <c r="AQ27" i="183"/>
  <c r="AQ26" i="183"/>
  <c r="AQ25" i="183"/>
  <c r="AQ24" i="183"/>
  <c r="AQ23" i="183"/>
  <c r="AQ22" i="183"/>
  <c r="AQ21" i="183"/>
  <c r="AQ20" i="183"/>
  <c r="AQ19" i="183"/>
  <c r="AQ18" i="183"/>
  <c r="AQ17" i="183"/>
  <c r="AQ16" i="183"/>
  <c r="AQ15" i="183"/>
  <c r="AQ14" i="183"/>
  <c r="AQ13" i="183"/>
  <c r="AQ12" i="183"/>
  <c r="AS11" i="183"/>
  <c r="AQ11" i="183"/>
  <c r="BV5" i="183"/>
  <c r="AX5" i="183"/>
  <c r="AW5" i="183"/>
  <c r="AV5" i="183"/>
  <c r="BI5" i="182"/>
  <c r="BD5" i="182"/>
  <c r="BC5" i="182"/>
  <c r="AQ34" i="182"/>
  <c r="AQ33" i="182"/>
  <c r="AQ32" i="182"/>
  <c r="AQ31" i="182"/>
  <c r="AQ30" i="182"/>
  <c r="AQ29" i="182"/>
  <c r="AQ28" i="182"/>
  <c r="AQ27" i="182"/>
  <c r="AQ26" i="182"/>
  <c r="AQ25" i="182"/>
  <c r="AQ24" i="182"/>
  <c r="AQ23" i="182"/>
  <c r="AQ22" i="182"/>
  <c r="AQ21" i="182"/>
  <c r="AQ20" i="182"/>
  <c r="AQ19" i="182"/>
  <c r="AQ18" i="182"/>
  <c r="AQ17" i="182"/>
  <c r="AQ16" i="182"/>
  <c r="AQ15" i="182"/>
  <c r="AQ14" i="182"/>
  <c r="AQ13" i="182"/>
  <c r="AQ12" i="182"/>
  <c r="AS11" i="182"/>
  <c r="AQ11" i="182"/>
  <c r="BN5" i="182"/>
  <c r="BK5" i="182"/>
  <c r="BJ5" i="182"/>
  <c r="BG5" i="182"/>
  <c r="BF5" i="182"/>
  <c r="BE5" i="182"/>
  <c r="AX5" i="182"/>
  <c r="AW5" i="182"/>
  <c r="AV5" i="182"/>
  <c r="AU37" i="181"/>
  <c r="BJ5" i="181"/>
  <c r="BG5" i="181"/>
  <c r="BF5" i="181"/>
  <c r="BN5" i="181"/>
  <c r="AQ34" i="181"/>
  <c r="AQ33" i="181"/>
  <c r="AQ32" i="181"/>
  <c r="AQ31" i="181"/>
  <c r="AQ30" i="181"/>
  <c r="AQ29" i="181"/>
  <c r="AQ28" i="181"/>
  <c r="AQ27" i="181"/>
  <c r="AQ26" i="181"/>
  <c r="AQ25" i="181"/>
  <c r="AQ24" i="181"/>
  <c r="AQ23" i="181"/>
  <c r="AQ22" i="181"/>
  <c r="AQ21" i="181"/>
  <c r="AQ20" i="181"/>
  <c r="AQ19" i="181"/>
  <c r="AQ18" i="181"/>
  <c r="AQ17" i="181"/>
  <c r="AQ16" i="181"/>
  <c r="AQ15" i="181"/>
  <c r="AQ14" i="181"/>
  <c r="AQ13" i="181"/>
  <c r="AQ12" i="181"/>
  <c r="AS11" i="181"/>
  <c r="AQ11" i="181"/>
  <c r="BL5" i="181"/>
  <c r="BK5" i="181"/>
  <c r="BI5" i="181"/>
  <c r="BH5" i="181"/>
  <c r="BE5" i="181"/>
  <c r="BD5" i="181"/>
  <c r="BC5" i="181"/>
  <c r="AX5" i="181"/>
  <c r="AW5" i="181"/>
  <c r="AV5" i="181"/>
  <c r="BJ5" i="180"/>
  <c r="BI5" i="180"/>
  <c r="BH5" i="180"/>
  <c r="BG5" i="180"/>
  <c r="BE5" i="180"/>
  <c r="BD5" i="180"/>
  <c r="BT5" i="180"/>
  <c r="AQ34" i="180"/>
  <c r="AQ33" i="180"/>
  <c r="AQ32" i="180"/>
  <c r="AQ31" i="180"/>
  <c r="AQ30" i="180"/>
  <c r="AQ29" i="180"/>
  <c r="AQ28" i="180"/>
  <c r="AQ27" i="180"/>
  <c r="AQ26" i="180"/>
  <c r="AQ25" i="180"/>
  <c r="AQ24" i="180"/>
  <c r="AQ23" i="180"/>
  <c r="AQ22" i="180"/>
  <c r="AQ21" i="180"/>
  <c r="AQ20" i="180"/>
  <c r="AQ19" i="180"/>
  <c r="AQ18" i="180"/>
  <c r="AQ17" i="180"/>
  <c r="AQ16" i="180"/>
  <c r="AQ15" i="180"/>
  <c r="AQ14" i="180"/>
  <c r="AQ13" i="180"/>
  <c r="AQ12" i="180"/>
  <c r="AS11" i="180"/>
  <c r="AQ11" i="180"/>
  <c r="BQ5" i="180"/>
  <c r="BO5" i="180"/>
  <c r="AX5" i="180"/>
  <c r="AW5" i="180"/>
  <c r="AV5" i="180"/>
  <c r="BH5" i="179"/>
  <c r="BG5" i="179"/>
  <c r="BV5" i="179"/>
  <c r="BU5" i="179"/>
  <c r="BT5" i="179"/>
  <c r="AQ34" i="179"/>
  <c r="AQ33" i="179"/>
  <c r="AQ32" i="179"/>
  <c r="AQ31" i="179"/>
  <c r="AQ30" i="179"/>
  <c r="AQ29" i="179"/>
  <c r="AQ28" i="179"/>
  <c r="AQ27" i="179"/>
  <c r="AQ26" i="179"/>
  <c r="AQ25" i="179"/>
  <c r="AQ24" i="179"/>
  <c r="AQ23" i="179"/>
  <c r="AQ22" i="179"/>
  <c r="AQ21" i="179"/>
  <c r="AQ20" i="179"/>
  <c r="AQ19" i="179"/>
  <c r="AQ18" i="179"/>
  <c r="AQ17" i="179"/>
  <c r="AQ16" i="179"/>
  <c r="AQ15" i="179"/>
  <c r="AQ14" i="179"/>
  <c r="AQ13" i="179"/>
  <c r="AQ12" i="179"/>
  <c r="AS11" i="179"/>
  <c r="AQ11" i="179"/>
  <c r="BM5" i="179"/>
  <c r="BK5" i="179"/>
  <c r="BJ5" i="179"/>
  <c r="BI5" i="179"/>
  <c r="BE5" i="179"/>
  <c r="BD5" i="179"/>
  <c r="AX5" i="179"/>
  <c r="AW5" i="179"/>
  <c r="AV5" i="179"/>
  <c r="BG5" i="178"/>
  <c r="BE5" i="178"/>
  <c r="BC5" i="178"/>
  <c r="AZ5" i="178"/>
  <c r="AU37" i="178"/>
  <c r="BS5" i="178"/>
  <c r="BR5" i="178"/>
  <c r="AQ34" i="178"/>
  <c r="AQ33" i="178"/>
  <c r="AQ32" i="178"/>
  <c r="AQ31" i="178"/>
  <c r="AQ30" i="178"/>
  <c r="AQ29" i="178"/>
  <c r="AQ28" i="178"/>
  <c r="AQ27" i="178"/>
  <c r="AQ26" i="178"/>
  <c r="AQ25" i="178"/>
  <c r="AQ24" i="178"/>
  <c r="AQ23" i="178"/>
  <c r="AQ22" i="178"/>
  <c r="AQ21" i="178"/>
  <c r="AQ20" i="178"/>
  <c r="AQ19" i="178"/>
  <c r="AQ18" i="178"/>
  <c r="AQ17" i="178"/>
  <c r="AQ16" i="178"/>
  <c r="AQ15" i="178"/>
  <c r="AQ14" i="178"/>
  <c r="AQ13" i="178"/>
  <c r="AQ12" i="178"/>
  <c r="AS11" i="178"/>
  <c r="AQ11" i="178"/>
  <c r="BJ5" i="178"/>
  <c r="BI5" i="178"/>
  <c r="BH5" i="178"/>
  <c r="BF5" i="178"/>
  <c r="BD5" i="178"/>
  <c r="AY5" i="178"/>
  <c r="AX5" i="178"/>
  <c r="AW5" i="178"/>
  <c r="AV5" i="178"/>
  <c r="BI5" i="177"/>
  <c r="BH5" i="177"/>
  <c r="BG5" i="177"/>
  <c r="BF5" i="177"/>
  <c r="BE5" i="177"/>
  <c r="AZ5" i="177"/>
  <c r="BA5" i="177"/>
  <c r="BT5" i="177"/>
  <c r="BR5" i="177"/>
  <c r="BQ5" i="177"/>
  <c r="BP5" i="177"/>
  <c r="AQ34" i="177"/>
  <c r="AQ33" i="177"/>
  <c r="AQ32" i="177"/>
  <c r="AQ31" i="177"/>
  <c r="AQ30" i="177"/>
  <c r="AQ29" i="177"/>
  <c r="AQ28" i="177"/>
  <c r="AQ27" i="177"/>
  <c r="AQ26" i="177"/>
  <c r="AQ25" i="177"/>
  <c r="AQ24" i="177"/>
  <c r="AQ23" i="177"/>
  <c r="AQ22" i="177"/>
  <c r="AQ21" i="177"/>
  <c r="AQ20" i="177"/>
  <c r="AQ19" i="177"/>
  <c r="AQ18" i="177"/>
  <c r="AQ17" i="177"/>
  <c r="AQ16" i="177"/>
  <c r="AQ15" i="177"/>
  <c r="AQ14" i="177"/>
  <c r="AQ13" i="177"/>
  <c r="AQ12" i="177"/>
  <c r="AS11" i="177"/>
  <c r="AQ11" i="177"/>
  <c r="BJ5" i="177"/>
  <c r="BD5" i="177"/>
  <c r="BC5" i="177"/>
  <c r="BB5" i="177"/>
  <c r="AX5" i="177"/>
  <c r="AW5" i="177"/>
  <c r="AV5" i="177"/>
  <c r="BI5" i="176"/>
  <c r="BH5" i="176"/>
  <c r="BF5" i="176"/>
  <c r="AQ34" i="176"/>
  <c r="AQ33" i="176"/>
  <c r="AQ32" i="176"/>
  <c r="AQ31" i="176"/>
  <c r="AQ30" i="176"/>
  <c r="AQ29" i="176"/>
  <c r="AQ28" i="176"/>
  <c r="AQ27" i="176"/>
  <c r="AQ26" i="176"/>
  <c r="AQ25" i="176"/>
  <c r="AQ24" i="176"/>
  <c r="AQ23" i="176"/>
  <c r="AQ22" i="176"/>
  <c r="AQ21" i="176"/>
  <c r="AQ20" i="176"/>
  <c r="AQ19" i="176"/>
  <c r="AQ18" i="176"/>
  <c r="AQ17" i="176"/>
  <c r="AQ16" i="176"/>
  <c r="AQ15" i="176"/>
  <c r="AQ14" i="176"/>
  <c r="AQ13" i="176"/>
  <c r="AQ12" i="176"/>
  <c r="AS11" i="176"/>
  <c r="AQ11" i="176"/>
  <c r="BS5" i="176"/>
  <c r="BR5" i="176"/>
  <c r="BQ5" i="176"/>
  <c r="BJ5" i="176"/>
  <c r="BD5" i="176"/>
  <c r="BC5" i="176"/>
  <c r="AX5" i="176"/>
  <c r="AW5" i="176"/>
  <c r="AV5" i="176"/>
  <c r="BG5" i="175"/>
  <c r="BR5" i="175"/>
  <c r="AQ34" i="175"/>
  <c r="AQ33" i="175"/>
  <c r="AQ32" i="175"/>
  <c r="AQ31" i="175"/>
  <c r="AQ30" i="175"/>
  <c r="AQ29" i="175"/>
  <c r="AQ28" i="175"/>
  <c r="AQ27" i="175"/>
  <c r="AQ26" i="175"/>
  <c r="AQ25" i="175"/>
  <c r="AQ24" i="175"/>
  <c r="AQ23" i="175"/>
  <c r="AQ22" i="175"/>
  <c r="AQ21" i="175"/>
  <c r="AQ20" i="175"/>
  <c r="AQ19" i="175"/>
  <c r="AQ18" i="175"/>
  <c r="AQ17" i="175"/>
  <c r="AQ16" i="175"/>
  <c r="AQ15" i="175"/>
  <c r="AQ14" i="175"/>
  <c r="AQ13" i="175"/>
  <c r="AQ12" i="175"/>
  <c r="AS11" i="175"/>
  <c r="AQ11" i="175"/>
  <c r="BJ5" i="175"/>
  <c r="BI5" i="175"/>
  <c r="BH5" i="175"/>
  <c r="BE5" i="175"/>
  <c r="BD5" i="175"/>
  <c r="BC5" i="175"/>
  <c r="AX5" i="175"/>
  <c r="AW5" i="175"/>
  <c r="AV5" i="175"/>
  <c r="BH5" i="174"/>
  <c r="BG5" i="174"/>
  <c r="AQ34" i="174"/>
  <c r="AQ33" i="174"/>
  <c r="AQ32" i="174"/>
  <c r="AQ31" i="174"/>
  <c r="AQ30" i="174"/>
  <c r="AQ29" i="174"/>
  <c r="AQ28" i="174"/>
  <c r="AQ27" i="174"/>
  <c r="AQ26" i="174"/>
  <c r="AQ25" i="174"/>
  <c r="AQ24" i="174"/>
  <c r="AQ23" i="174"/>
  <c r="AQ22" i="174"/>
  <c r="AQ21" i="174"/>
  <c r="AQ20" i="174"/>
  <c r="AQ19" i="174"/>
  <c r="AQ18" i="174"/>
  <c r="AQ17" i="174"/>
  <c r="AQ16" i="174"/>
  <c r="AQ15" i="174"/>
  <c r="AQ14" i="174"/>
  <c r="AQ13" i="174"/>
  <c r="AQ12" i="174"/>
  <c r="AS11" i="174"/>
  <c r="AQ11" i="174"/>
  <c r="BL5" i="174"/>
  <c r="BK5" i="174"/>
  <c r="BJ5" i="174"/>
  <c r="BI5" i="174"/>
  <c r="AX5" i="174"/>
  <c r="AW5" i="174"/>
  <c r="AV5" i="174"/>
  <c r="BH5" i="173"/>
  <c r="BG5" i="173"/>
  <c r="BF5" i="173"/>
  <c r="BE5" i="173"/>
  <c r="BM5" i="173"/>
  <c r="AQ34" i="173"/>
  <c r="AQ33" i="173"/>
  <c r="AQ32" i="173"/>
  <c r="AQ31" i="173"/>
  <c r="AQ30" i="173"/>
  <c r="AQ29" i="173"/>
  <c r="AQ28" i="173"/>
  <c r="AQ27" i="173"/>
  <c r="AQ26" i="173"/>
  <c r="AQ25" i="173"/>
  <c r="AQ24" i="173"/>
  <c r="AQ23" i="173"/>
  <c r="AQ22" i="173"/>
  <c r="AQ21" i="173"/>
  <c r="AQ20" i="173"/>
  <c r="AQ19" i="173"/>
  <c r="AQ18" i="173"/>
  <c r="AQ17" i="173"/>
  <c r="AQ16" i="173"/>
  <c r="AQ15" i="173"/>
  <c r="AQ14" i="173"/>
  <c r="AQ13" i="173"/>
  <c r="AQ12" i="173"/>
  <c r="AS11" i="173"/>
  <c r="AQ11" i="173"/>
  <c r="BJ5" i="173"/>
  <c r="BI5" i="173"/>
  <c r="BD5" i="173"/>
  <c r="BC5" i="173"/>
  <c r="AX5" i="173"/>
  <c r="AW5" i="173"/>
  <c r="AV5" i="173"/>
  <c r="BJ5" i="172"/>
  <c r="BF5" i="172"/>
  <c r="BT5" i="172"/>
  <c r="AQ34" i="172"/>
  <c r="AQ33" i="172"/>
  <c r="AQ32" i="172"/>
  <c r="AQ31" i="172"/>
  <c r="AQ30" i="172"/>
  <c r="AQ29" i="172"/>
  <c r="AQ28" i="172"/>
  <c r="AQ27" i="172"/>
  <c r="AQ26" i="172"/>
  <c r="AQ25" i="172"/>
  <c r="AQ24" i="172"/>
  <c r="AQ23" i="172"/>
  <c r="AQ22" i="172"/>
  <c r="AQ21" i="172"/>
  <c r="AQ20" i="172"/>
  <c r="AQ19" i="172"/>
  <c r="AQ18" i="172"/>
  <c r="AQ17" i="172"/>
  <c r="AQ16" i="172"/>
  <c r="AQ15" i="172"/>
  <c r="AQ14" i="172"/>
  <c r="AQ13" i="172"/>
  <c r="AQ12" i="172"/>
  <c r="AS11" i="172"/>
  <c r="AQ11" i="172"/>
  <c r="BI5" i="172"/>
  <c r="BH5" i="172"/>
  <c r="BG5" i="172"/>
  <c r="BE5" i="172"/>
  <c r="BD5" i="172"/>
  <c r="AX5" i="172"/>
  <c r="AW5" i="172"/>
  <c r="AV5" i="172"/>
  <c r="BG5" i="171"/>
  <c r="BF5" i="171"/>
  <c r="L20" i="81" s="1"/>
  <c r="BE5" i="171"/>
  <c r="BD5" i="171"/>
  <c r="BC5" i="171"/>
  <c r="BN5" i="171"/>
  <c r="AY5" i="171"/>
  <c r="BS5" i="171"/>
  <c r="AQ34" i="171"/>
  <c r="AQ33" i="171"/>
  <c r="AQ32" i="171"/>
  <c r="AQ31" i="171"/>
  <c r="AQ30" i="171"/>
  <c r="AQ29" i="171"/>
  <c r="AQ28" i="171"/>
  <c r="AQ27" i="171"/>
  <c r="AQ26" i="171"/>
  <c r="AQ25" i="171"/>
  <c r="AQ24" i="171"/>
  <c r="AQ23" i="171"/>
  <c r="AQ22" i="171"/>
  <c r="AQ21" i="171"/>
  <c r="AQ20" i="171"/>
  <c r="AQ19" i="171"/>
  <c r="AQ18" i="171"/>
  <c r="AQ17" i="171"/>
  <c r="AQ16" i="171"/>
  <c r="AQ15" i="171"/>
  <c r="AQ14" i="171"/>
  <c r="AQ13" i="171"/>
  <c r="AQ12" i="171"/>
  <c r="AS11" i="171"/>
  <c r="AQ11" i="171"/>
  <c r="BU5" i="171"/>
  <c r="BJ5" i="171"/>
  <c r="BI5" i="171"/>
  <c r="BH5" i="171"/>
  <c r="BB5" i="171"/>
  <c r="BA5" i="171"/>
  <c r="AZ5" i="171"/>
  <c r="AX5" i="171"/>
  <c r="AW5" i="171"/>
  <c r="AV5" i="171"/>
  <c r="BH5" i="170"/>
  <c r="BG5" i="170"/>
  <c r="BC5" i="170"/>
  <c r="AU37" i="170"/>
  <c r="BV5" i="170"/>
  <c r="BU5" i="170"/>
  <c r="BS5" i="170"/>
  <c r="BR5" i="170"/>
  <c r="BQ5" i="170"/>
  <c r="BP5" i="170"/>
  <c r="AQ34" i="170"/>
  <c r="AQ33" i="170"/>
  <c r="AQ32" i="170"/>
  <c r="AQ31" i="170"/>
  <c r="AQ30" i="170"/>
  <c r="AQ29" i="170"/>
  <c r="AQ28" i="170"/>
  <c r="AQ27" i="170"/>
  <c r="AQ26" i="170"/>
  <c r="AQ25" i="170"/>
  <c r="AQ24" i="170"/>
  <c r="AQ23" i="170"/>
  <c r="AQ22" i="170"/>
  <c r="AQ21" i="170"/>
  <c r="AQ20" i="170"/>
  <c r="AQ19" i="170"/>
  <c r="AQ18" i="170"/>
  <c r="AQ17" i="170"/>
  <c r="AQ16" i="170"/>
  <c r="AQ15" i="170"/>
  <c r="AQ14" i="170"/>
  <c r="AQ13" i="170"/>
  <c r="AQ12" i="170"/>
  <c r="AS11" i="170"/>
  <c r="AQ11" i="170"/>
  <c r="BJ5" i="170"/>
  <c r="BI5" i="170"/>
  <c r="BF5" i="170"/>
  <c r="BE5" i="170"/>
  <c r="BD5" i="170"/>
  <c r="AX5" i="170"/>
  <c r="AW5" i="170"/>
  <c r="AV5" i="170"/>
  <c r="BJ5" i="169"/>
  <c r="BE5" i="169"/>
  <c r="BS5" i="169"/>
  <c r="BR5" i="169"/>
  <c r="AQ34" i="169"/>
  <c r="AQ33" i="169"/>
  <c r="AQ32" i="169"/>
  <c r="AQ31" i="169"/>
  <c r="AQ30" i="169"/>
  <c r="AQ29" i="169"/>
  <c r="AQ28" i="169"/>
  <c r="AQ27" i="169"/>
  <c r="AQ26" i="169"/>
  <c r="AQ25" i="169"/>
  <c r="AQ24" i="169"/>
  <c r="AQ23" i="169"/>
  <c r="AQ22" i="169"/>
  <c r="AQ21" i="169"/>
  <c r="AQ20" i="169"/>
  <c r="AQ19" i="169"/>
  <c r="AQ18" i="169"/>
  <c r="AQ17" i="169"/>
  <c r="AQ16" i="169"/>
  <c r="AQ15" i="169"/>
  <c r="AQ14" i="169"/>
  <c r="AQ13" i="169"/>
  <c r="AQ12" i="169"/>
  <c r="AS11" i="169"/>
  <c r="AQ11" i="169"/>
  <c r="BI5" i="169"/>
  <c r="BD5" i="169"/>
  <c r="BC5" i="169"/>
  <c r="AX5" i="169"/>
  <c r="AW5" i="169"/>
  <c r="AV5" i="169"/>
  <c r="BI5" i="168"/>
  <c r="BH5" i="168"/>
  <c r="BG5" i="168"/>
  <c r="BF5" i="168"/>
  <c r="BE5" i="168"/>
  <c r="BD5" i="168"/>
  <c r="BC5" i="168"/>
  <c r="BV5" i="168"/>
  <c r="AQ34" i="168"/>
  <c r="AQ33" i="168"/>
  <c r="AQ32" i="168"/>
  <c r="AQ31" i="168"/>
  <c r="AQ30" i="168"/>
  <c r="AQ29" i="168"/>
  <c r="AQ28" i="168"/>
  <c r="AQ27" i="168"/>
  <c r="AQ26" i="168"/>
  <c r="AQ25" i="168"/>
  <c r="AQ24" i="168"/>
  <c r="AQ23" i="168"/>
  <c r="AQ22" i="168"/>
  <c r="AQ21" i="168"/>
  <c r="AQ20" i="168"/>
  <c r="AQ19" i="168"/>
  <c r="AQ18" i="168"/>
  <c r="AQ17" i="168"/>
  <c r="AQ16" i="168"/>
  <c r="AQ15" i="168"/>
  <c r="AQ14" i="168"/>
  <c r="AQ13" i="168"/>
  <c r="AQ12" i="168"/>
  <c r="AS11" i="168"/>
  <c r="AQ11" i="168"/>
  <c r="BU5" i="168"/>
  <c r="BT5" i="168"/>
  <c r="BJ5" i="168"/>
  <c r="AX5" i="168"/>
  <c r="AW5" i="168"/>
  <c r="AV5" i="168"/>
  <c r="BF5" i="167"/>
  <c r="AQ34" i="167"/>
  <c r="AQ33" i="167"/>
  <c r="AQ32" i="167"/>
  <c r="AQ31" i="167"/>
  <c r="AQ30" i="167"/>
  <c r="AQ29" i="167"/>
  <c r="AQ28" i="167"/>
  <c r="AQ27" i="167"/>
  <c r="AQ26" i="167"/>
  <c r="AQ25" i="167"/>
  <c r="AQ24" i="167"/>
  <c r="AQ23" i="167"/>
  <c r="AQ22" i="167"/>
  <c r="AQ21" i="167"/>
  <c r="AQ20" i="167"/>
  <c r="AQ19" i="167"/>
  <c r="AQ18" i="167"/>
  <c r="AQ17" i="167"/>
  <c r="AQ16" i="167"/>
  <c r="AQ15" i="167"/>
  <c r="AQ14" i="167"/>
  <c r="AQ13" i="167"/>
  <c r="AQ12" i="167"/>
  <c r="AS11" i="167"/>
  <c r="AQ11" i="167"/>
  <c r="BN5" i="167"/>
  <c r="BM5" i="167"/>
  <c r="BL5" i="167"/>
  <c r="BI5" i="167"/>
  <c r="BH5" i="167"/>
  <c r="AX5" i="167"/>
  <c r="AW5" i="167"/>
  <c r="AV5" i="167"/>
  <c r="BH5" i="166"/>
  <c r="BC5" i="166"/>
  <c r="AQ34" i="166"/>
  <c r="AQ33" i="166"/>
  <c r="AQ32" i="166"/>
  <c r="AQ31" i="166"/>
  <c r="AQ30" i="166"/>
  <c r="AQ29" i="166"/>
  <c r="AQ28" i="166"/>
  <c r="AQ27" i="166"/>
  <c r="AQ26" i="166"/>
  <c r="AQ25" i="166"/>
  <c r="AQ24" i="166"/>
  <c r="AQ23" i="166"/>
  <c r="AQ22" i="166"/>
  <c r="AQ21" i="166"/>
  <c r="AQ20" i="166"/>
  <c r="AQ19" i="166"/>
  <c r="AQ18" i="166"/>
  <c r="AQ17" i="166"/>
  <c r="AQ16" i="166"/>
  <c r="AQ15" i="166"/>
  <c r="AQ14" i="166"/>
  <c r="AQ13" i="166"/>
  <c r="AQ12" i="166"/>
  <c r="AS11" i="166"/>
  <c r="AQ11" i="166"/>
  <c r="BN5" i="166"/>
  <c r="BK5" i="166"/>
  <c r="BJ5" i="166"/>
  <c r="BE5" i="166"/>
  <c r="BD5" i="166"/>
  <c r="AX5" i="166"/>
  <c r="AW5" i="166"/>
  <c r="AV5" i="166"/>
  <c r="BJ5" i="165"/>
  <c r="BG5" i="165"/>
  <c r="BF5" i="165"/>
  <c r="BE5" i="165"/>
  <c r="AQ34" i="165"/>
  <c r="AQ33" i="165"/>
  <c r="AQ32" i="165"/>
  <c r="AQ31" i="165"/>
  <c r="AQ30" i="165"/>
  <c r="AQ29" i="165"/>
  <c r="AQ28" i="165"/>
  <c r="AQ27" i="165"/>
  <c r="AQ26" i="165"/>
  <c r="AQ25" i="165"/>
  <c r="AQ24" i="165"/>
  <c r="AQ23" i="165"/>
  <c r="AQ22" i="165"/>
  <c r="AQ21" i="165"/>
  <c r="AQ20" i="165"/>
  <c r="AQ19" i="165"/>
  <c r="AQ18" i="165"/>
  <c r="AQ17" i="165"/>
  <c r="AQ16" i="165"/>
  <c r="AQ15" i="165"/>
  <c r="AQ14" i="165"/>
  <c r="AQ13" i="165"/>
  <c r="AQ12" i="165"/>
  <c r="AS11" i="165"/>
  <c r="AQ11" i="165"/>
  <c r="BI5" i="165"/>
  <c r="BH5" i="165"/>
  <c r="BD5" i="165"/>
  <c r="AX5" i="165"/>
  <c r="AW5" i="165"/>
  <c r="AV5" i="165"/>
  <c r="BH5" i="164"/>
  <c r="BG5" i="164"/>
  <c r="BD5" i="164"/>
  <c r="BC5" i="164"/>
  <c r="BV5" i="164"/>
  <c r="BU5" i="164"/>
  <c r="BS5" i="164"/>
  <c r="AQ34" i="164"/>
  <c r="AQ33" i="164"/>
  <c r="AQ32" i="164"/>
  <c r="AQ31" i="164"/>
  <c r="AQ30" i="164"/>
  <c r="AQ29" i="164"/>
  <c r="AQ28" i="164"/>
  <c r="AQ27" i="164"/>
  <c r="AQ26" i="164"/>
  <c r="AQ25" i="164"/>
  <c r="AQ24" i="164"/>
  <c r="AQ23" i="164"/>
  <c r="AQ22" i="164"/>
  <c r="AQ21" i="164"/>
  <c r="AQ20" i="164"/>
  <c r="AQ19" i="164"/>
  <c r="AQ18" i="164"/>
  <c r="AQ17" i="164"/>
  <c r="AQ16" i="164"/>
  <c r="AQ15" i="164"/>
  <c r="AQ14" i="164"/>
  <c r="AQ13" i="164"/>
  <c r="AQ12" i="164"/>
  <c r="AS11" i="164"/>
  <c r="AQ11" i="164"/>
  <c r="BR5" i="164"/>
  <c r="BN5" i="164"/>
  <c r="BJ5" i="164"/>
  <c r="BI5" i="164"/>
  <c r="AX5" i="164"/>
  <c r="AW5" i="164"/>
  <c r="AV5" i="164"/>
  <c r="BG5" i="163"/>
  <c r="BF5" i="163"/>
  <c r="AU37" i="163"/>
  <c r="BV5" i="163"/>
  <c r="BU5" i="163"/>
  <c r="AQ34" i="163"/>
  <c r="AQ33" i="163"/>
  <c r="AQ32" i="163"/>
  <c r="AQ31" i="163"/>
  <c r="AQ30" i="163"/>
  <c r="AQ29" i="163"/>
  <c r="AQ28" i="163"/>
  <c r="AQ27" i="163"/>
  <c r="AQ26" i="163"/>
  <c r="AQ25" i="163"/>
  <c r="AQ24" i="163"/>
  <c r="AQ23" i="163"/>
  <c r="AQ22" i="163"/>
  <c r="AQ21" i="163"/>
  <c r="AQ20" i="163"/>
  <c r="AQ19" i="163"/>
  <c r="AQ18" i="163"/>
  <c r="AQ17" i="163"/>
  <c r="AQ16" i="163"/>
  <c r="AQ15" i="163"/>
  <c r="AQ14" i="163"/>
  <c r="AQ13" i="163"/>
  <c r="AQ12" i="163"/>
  <c r="AS11" i="163"/>
  <c r="AQ11" i="163"/>
  <c r="BT5" i="163"/>
  <c r="BJ5" i="163"/>
  <c r="BI5" i="163"/>
  <c r="BH5" i="163"/>
  <c r="BE5" i="163"/>
  <c r="AX5" i="163"/>
  <c r="AW5" i="163"/>
  <c r="AV5" i="163"/>
  <c r="BF5" i="162"/>
  <c r="AQ34" i="162"/>
  <c r="AQ33" i="162"/>
  <c r="AQ32" i="162"/>
  <c r="AQ31" i="162"/>
  <c r="AQ30" i="162"/>
  <c r="AQ29" i="162"/>
  <c r="AQ28" i="162"/>
  <c r="AQ27" i="162"/>
  <c r="AQ26" i="162"/>
  <c r="AQ25" i="162"/>
  <c r="AQ24" i="162"/>
  <c r="AQ23" i="162"/>
  <c r="AQ22" i="162"/>
  <c r="AQ21" i="162"/>
  <c r="AQ20" i="162"/>
  <c r="AQ19" i="162"/>
  <c r="AQ18" i="162"/>
  <c r="AQ17" i="162"/>
  <c r="AQ16" i="162"/>
  <c r="AQ15" i="162"/>
  <c r="AQ14" i="162"/>
  <c r="AQ13" i="162"/>
  <c r="AQ12" i="162"/>
  <c r="AS11" i="162"/>
  <c r="AQ11" i="162"/>
  <c r="AX5" i="162"/>
  <c r="AW5" i="162"/>
  <c r="AV5" i="162"/>
  <c r="BB5" i="193" l="1"/>
  <c r="AZ5" i="192"/>
  <c r="BA5" i="193"/>
  <c r="BL5" i="193"/>
  <c r="AU37" i="193"/>
  <c r="BM5" i="193"/>
  <c r="BK5" i="193"/>
  <c r="BK5" i="191"/>
  <c r="BM5" i="191"/>
  <c r="AU37" i="191"/>
  <c r="AY5" i="191"/>
  <c r="AZ5" i="190"/>
  <c r="BA5" i="190"/>
  <c r="BL5" i="190"/>
  <c r="AU37" i="190"/>
  <c r="BM5" i="190"/>
  <c r="BB5" i="190"/>
  <c r="BN5" i="190"/>
  <c r="BM5" i="189"/>
  <c r="AY5" i="189"/>
  <c r="AZ5" i="188"/>
  <c r="BL5" i="188"/>
  <c r="BB5" i="187"/>
  <c r="AZ5" i="187"/>
  <c r="AY5" i="187"/>
  <c r="BA5" i="187"/>
  <c r="BK5" i="187"/>
  <c r="BL5" i="187"/>
  <c r="BM5" i="186"/>
  <c r="BN5" i="186"/>
  <c r="AY5" i="186"/>
  <c r="BB5" i="185"/>
  <c r="BK5" i="185"/>
  <c r="BL5" i="185"/>
  <c r="BL5" i="184"/>
  <c r="BM5" i="184"/>
  <c r="AY5" i="184"/>
  <c r="AZ5" i="184"/>
  <c r="BA5" i="184"/>
  <c r="BB5" i="183"/>
  <c r="AY5" i="183"/>
  <c r="BK5" i="183"/>
  <c r="BM5" i="183"/>
  <c r="AY5" i="181"/>
  <c r="AU37" i="180"/>
  <c r="BK5" i="180"/>
  <c r="BA5" i="179"/>
  <c r="AY5" i="177"/>
  <c r="BL5" i="177"/>
  <c r="BM5" i="177"/>
  <c r="BK5" i="177"/>
  <c r="AY5" i="175"/>
  <c r="BA5" i="174"/>
  <c r="AZ5" i="174"/>
  <c r="BB5" i="172"/>
  <c r="AU37" i="171"/>
  <c r="BK5" i="170"/>
  <c r="BB5" i="169"/>
  <c r="AY5" i="169"/>
  <c r="BA5" i="169"/>
  <c r="AZ5" i="169"/>
  <c r="BK5" i="169"/>
  <c r="AU37" i="169"/>
  <c r="BB5" i="167"/>
  <c r="BK5" i="167"/>
  <c r="BB5" i="165"/>
  <c r="BL5" i="165"/>
  <c r="BK5" i="165"/>
  <c r="AU37" i="165"/>
  <c r="AU37" i="164"/>
  <c r="AY5" i="163"/>
  <c r="BM5" i="180"/>
  <c r="BN5" i="183"/>
  <c r="BN5" i="180"/>
  <c r="BA5" i="181"/>
  <c r="AU37" i="182"/>
  <c r="BB5" i="184"/>
  <c r="AU37" i="179"/>
  <c r="BB5" i="181"/>
  <c r="BK5" i="188"/>
  <c r="BL5" i="191"/>
  <c r="AY5" i="192"/>
  <c r="BM5" i="188"/>
  <c r="AZ5" i="189"/>
  <c r="BN5" i="191"/>
  <c r="BA5" i="192"/>
  <c r="BL5" i="182"/>
  <c r="BM5" i="185"/>
  <c r="AZ5" i="186"/>
  <c r="BN5" i="188"/>
  <c r="BA5" i="189"/>
  <c r="BB5" i="192"/>
  <c r="BL5" i="179"/>
  <c r="AY5" i="180"/>
  <c r="BM5" i="182"/>
  <c r="AZ5" i="183"/>
  <c r="BN5" i="185"/>
  <c r="BA5" i="186"/>
  <c r="BB5" i="189"/>
  <c r="BA5" i="183"/>
  <c r="AY5" i="185"/>
  <c r="AU37" i="192"/>
  <c r="AY5" i="182"/>
  <c r="AZ5" i="185"/>
  <c r="BA5" i="188"/>
  <c r="AU37" i="189"/>
  <c r="BM5" i="181"/>
  <c r="AZ5" i="182"/>
  <c r="BA5" i="185"/>
  <c r="AU37" i="186"/>
  <c r="BB5" i="188"/>
  <c r="AZ5" i="179"/>
  <c r="BA5" i="182"/>
  <c r="AU37" i="183"/>
  <c r="BK5" i="192"/>
  <c r="AZ5" i="180"/>
  <c r="BK5" i="189"/>
  <c r="BL5" i="192"/>
  <c r="AY5" i="193"/>
  <c r="BA5" i="180"/>
  <c r="BB5" i="180"/>
  <c r="AY5" i="188"/>
  <c r="BB5" i="179"/>
  <c r="BK5" i="186"/>
  <c r="BL5" i="189"/>
  <c r="AY5" i="190"/>
  <c r="BM5" i="192"/>
  <c r="AZ5" i="193"/>
  <c r="AZ5" i="191"/>
  <c r="AY5" i="179"/>
  <c r="BK5" i="175"/>
  <c r="BL5" i="178"/>
  <c r="BK5" i="172"/>
  <c r="BL5" i="175"/>
  <c r="AY5" i="176"/>
  <c r="BM5" i="178"/>
  <c r="BL5" i="172"/>
  <c r="AY5" i="173"/>
  <c r="BM5" i="175"/>
  <c r="AZ5" i="176"/>
  <c r="BN5" i="178"/>
  <c r="BM5" i="172"/>
  <c r="AZ5" i="173"/>
  <c r="BN5" i="175"/>
  <c r="BA5" i="176"/>
  <c r="BN5" i="172"/>
  <c r="BA5" i="173"/>
  <c r="AU37" i="174"/>
  <c r="BB5" i="176"/>
  <c r="BB5" i="173"/>
  <c r="BM5" i="171"/>
  <c r="AZ5" i="172"/>
  <c r="BN5" i="174"/>
  <c r="BA5" i="175"/>
  <c r="AU37" i="176"/>
  <c r="BB5" i="178"/>
  <c r="BL5" i="171"/>
  <c r="AY5" i="172"/>
  <c r="BM5" i="174"/>
  <c r="AZ5" i="175"/>
  <c r="BN5" i="177"/>
  <c r="BA5" i="178"/>
  <c r="BA5" i="172"/>
  <c r="AU37" i="173"/>
  <c r="BB5" i="175"/>
  <c r="BK5" i="176"/>
  <c r="BK5" i="173"/>
  <c r="BL5" i="176"/>
  <c r="BL5" i="173"/>
  <c r="AY5" i="174"/>
  <c r="BM5" i="176"/>
  <c r="BL5" i="170"/>
  <c r="AY5" i="168"/>
  <c r="BM5" i="170"/>
  <c r="AY5" i="170"/>
  <c r="AY5" i="167"/>
  <c r="BM5" i="169"/>
  <c r="AZ5" i="170"/>
  <c r="AZ5" i="167"/>
  <c r="BN5" i="169"/>
  <c r="BA5" i="170"/>
  <c r="BA5" i="167"/>
  <c r="AU37" i="168"/>
  <c r="BB5" i="170"/>
  <c r="AZ5" i="168"/>
  <c r="BA5" i="168"/>
  <c r="BL5" i="168"/>
  <c r="BB5" i="168"/>
  <c r="BK5" i="168"/>
  <c r="BM5" i="168"/>
  <c r="BL5" i="166"/>
  <c r="BM5" i="166"/>
  <c r="BM5" i="165"/>
  <c r="AZ5" i="166"/>
  <c r="BN5" i="165"/>
  <c r="BA5" i="166"/>
  <c r="BB5" i="166"/>
  <c r="AY5" i="166"/>
  <c r="AY5" i="165"/>
  <c r="AZ5" i="165"/>
  <c r="BA5" i="164"/>
  <c r="BK5" i="164"/>
  <c r="BL5" i="164"/>
  <c r="BM5" i="164"/>
  <c r="AY5" i="164"/>
  <c r="BB5" i="164"/>
  <c r="BK5" i="163"/>
  <c r="BL5" i="163"/>
  <c r="BM5" i="163"/>
  <c r="BN5" i="163"/>
  <c r="BA5" i="163"/>
  <c r="BB5" i="163"/>
  <c r="AZ5" i="162"/>
  <c r="BL5" i="162"/>
  <c r="BM5" i="162"/>
  <c r="BK5" i="162"/>
  <c r="BN5" i="162"/>
  <c r="AY5" i="162"/>
  <c r="BA5" i="162"/>
  <c r="BB5" i="162"/>
  <c r="B10" i="58" l="1"/>
  <c r="C10" i="58"/>
  <c r="D10" i="58"/>
  <c r="E10" i="58"/>
  <c r="F10" i="58"/>
  <c r="I10" i="58"/>
  <c r="J10" i="58"/>
  <c r="K10" i="58"/>
  <c r="L10" i="58"/>
  <c r="M10" i="58"/>
  <c r="O10" i="58"/>
  <c r="P10" i="58"/>
  <c r="Q10" i="58"/>
  <c r="R10" i="58"/>
  <c r="S10" i="58"/>
  <c r="T10" i="58"/>
  <c r="U10" i="58"/>
  <c r="V10" i="58"/>
  <c r="W10" i="58"/>
  <c r="X10" i="58"/>
  <c r="Y10" i="58"/>
  <c r="Z10" i="58"/>
  <c r="AA10" i="58"/>
  <c r="AB10" i="58"/>
  <c r="AC10" i="58"/>
  <c r="AE10" i="58"/>
  <c r="AF10" i="58"/>
  <c r="AG10" i="58"/>
  <c r="AH10" i="58"/>
  <c r="AI10" i="58"/>
  <c r="AK10" i="58"/>
  <c r="B11" i="58"/>
  <c r="C11" i="58"/>
  <c r="D11" i="58"/>
  <c r="E11" i="58"/>
  <c r="F11" i="58"/>
  <c r="I11" i="58"/>
  <c r="J11" i="58"/>
  <c r="K11" i="58"/>
  <c r="L11" i="58"/>
  <c r="M11" i="58"/>
  <c r="O11" i="58"/>
  <c r="P11" i="58"/>
  <c r="Q11" i="58"/>
  <c r="R11" i="58"/>
  <c r="S11" i="58"/>
  <c r="T11" i="58"/>
  <c r="U11" i="58"/>
  <c r="V11" i="58"/>
  <c r="W11" i="58"/>
  <c r="X11" i="58"/>
  <c r="Y11" i="58"/>
  <c r="Z11" i="58"/>
  <c r="AA11" i="58"/>
  <c r="AB11" i="58"/>
  <c r="AC11" i="58"/>
  <c r="AE11" i="58"/>
  <c r="AF11" i="58"/>
  <c r="AG11" i="58"/>
  <c r="AH11" i="58"/>
  <c r="AI11" i="58"/>
  <c r="AK11" i="58"/>
  <c r="B12" i="58"/>
  <c r="C12" i="58"/>
  <c r="D12" i="58"/>
  <c r="E12" i="58"/>
  <c r="F12" i="58"/>
  <c r="I12" i="58"/>
  <c r="J12" i="58"/>
  <c r="K12" i="58"/>
  <c r="L12" i="58"/>
  <c r="M12" i="58"/>
  <c r="O12" i="58"/>
  <c r="P12" i="58"/>
  <c r="Q12" i="58"/>
  <c r="R12" i="58"/>
  <c r="S12" i="58"/>
  <c r="T12" i="58"/>
  <c r="U12" i="58"/>
  <c r="V12" i="58"/>
  <c r="W12" i="58"/>
  <c r="X12" i="58"/>
  <c r="Y12" i="58"/>
  <c r="Z12" i="58"/>
  <c r="AA12" i="58"/>
  <c r="AB12" i="58"/>
  <c r="AC12" i="58"/>
  <c r="AE12" i="58"/>
  <c r="AF12" i="58"/>
  <c r="AG12" i="58"/>
  <c r="AH12" i="58"/>
  <c r="AI12" i="58"/>
  <c r="AK12" i="58"/>
  <c r="B13" i="58"/>
  <c r="C13" i="58"/>
  <c r="D13" i="58"/>
  <c r="E13" i="58"/>
  <c r="F13" i="58"/>
  <c r="I13" i="58"/>
  <c r="J13" i="58"/>
  <c r="K13" i="58"/>
  <c r="L13" i="58"/>
  <c r="M13" i="58"/>
  <c r="O13" i="58"/>
  <c r="P13" i="58"/>
  <c r="Q13" i="58"/>
  <c r="R13" i="58"/>
  <c r="S13" i="58"/>
  <c r="T13" i="58"/>
  <c r="U13" i="58"/>
  <c r="V13" i="58"/>
  <c r="W13" i="58"/>
  <c r="X13" i="58"/>
  <c r="Y13" i="58"/>
  <c r="Z13" i="58"/>
  <c r="AA13" i="58"/>
  <c r="AB13" i="58"/>
  <c r="AC13" i="58"/>
  <c r="AE13" i="58"/>
  <c r="AF13" i="58"/>
  <c r="AG13" i="58"/>
  <c r="AH13" i="58"/>
  <c r="AI13" i="58"/>
  <c r="AK13" i="58"/>
  <c r="B14" i="58"/>
  <c r="C14" i="58"/>
  <c r="D14" i="58"/>
  <c r="E14" i="58"/>
  <c r="F14" i="58"/>
  <c r="I14" i="58"/>
  <c r="J14" i="58"/>
  <c r="K14" i="58"/>
  <c r="L14" i="58"/>
  <c r="M14" i="58"/>
  <c r="O14" i="58"/>
  <c r="P14" i="58"/>
  <c r="Q14" i="58"/>
  <c r="R14" i="58"/>
  <c r="S14" i="58"/>
  <c r="T14" i="58"/>
  <c r="U14" i="58"/>
  <c r="V14" i="58"/>
  <c r="W14" i="58"/>
  <c r="X14" i="58"/>
  <c r="Y14" i="58"/>
  <c r="Z14" i="58"/>
  <c r="AA14" i="58"/>
  <c r="AB14" i="58"/>
  <c r="AC14" i="58"/>
  <c r="AE14" i="58"/>
  <c r="AF14" i="58"/>
  <c r="AG14" i="58"/>
  <c r="AH14" i="58"/>
  <c r="AI14" i="58"/>
  <c r="AK14" i="58"/>
  <c r="B15" i="58"/>
  <c r="C15" i="58"/>
  <c r="D15" i="58"/>
  <c r="E15" i="58"/>
  <c r="F15" i="58"/>
  <c r="I15" i="58"/>
  <c r="J15" i="58"/>
  <c r="K15" i="58"/>
  <c r="L15" i="58"/>
  <c r="M15" i="58"/>
  <c r="O15" i="58"/>
  <c r="P15" i="58"/>
  <c r="Q15" i="58"/>
  <c r="R15" i="58"/>
  <c r="S15" i="58"/>
  <c r="T15" i="58"/>
  <c r="U15" i="58"/>
  <c r="V15" i="58"/>
  <c r="W15" i="58"/>
  <c r="X15" i="58"/>
  <c r="Y15" i="58"/>
  <c r="Z15" i="58"/>
  <c r="AA15" i="58"/>
  <c r="AB15" i="58"/>
  <c r="AC15" i="58"/>
  <c r="AE15" i="58"/>
  <c r="AF15" i="58"/>
  <c r="AG15" i="58"/>
  <c r="AH15" i="58"/>
  <c r="AI15" i="58"/>
  <c r="AK15" i="58"/>
  <c r="B16" i="58"/>
  <c r="C16" i="58"/>
  <c r="D16" i="58"/>
  <c r="E16" i="58"/>
  <c r="F16" i="58"/>
  <c r="I16" i="58"/>
  <c r="J16" i="58"/>
  <c r="K16" i="58"/>
  <c r="L16" i="58"/>
  <c r="M16" i="58"/>
  <c r="O16" i="58"/>
  <c r="P16" i="58"/>
  <c r="Q16" i="58"/>
  <c r="R16" i="58"/>
  <c r="S16" i="58"/>
  <c r="T16" i="58"/>
  <c r="U16" i="58"/>
  <c r="V16" i="58"/>
  <c r="W16" i="58"/>
  <c r="X16" i="58"/>
  <c r="Y16" i="58"/>
  <c r="Z16" i="58"/>
  <c r="AA16" i="58"/>
  <c r="AB16" i="58"/>
  <c r="AC16" i="58"/>
  <c r="AE16" i="58"/>
  <c r="AF16" i="58"/>
  <c r="AG16" i="58"/>
  <c r="AH16" i="58"/>
  <c r="AI16" i="58"/>
  <c r="AK16" i="58"/>
  <c r="B17" i="58"/>
  <c r="C17" i="58"/>
  <c r="D17" i="58"/>
  <c r="E17" i="58"/>
  <c r="F17" i="58"/>
  <c r="I17" i="58"/>
  <c r="J17" i="58"/>
  <c r="K17" i="58"/>
  <c r="L17" i="58"/>
  <c r="M17" i="58"/>
  <c r="O17" i="58"/>
  <c r="P17" i="58"/>
  <c r="Q17" i="58"/>
  <c r="R17" i="58"/>
  <c r="S17" i="58"/>
  <c r="T17" i="58"/>
  <c r="U17" i="58"/>
  <c r="V17" i="58"/>
  <c r="W17" i="58"/>
  <c r="X17" i="58"/>
  <c r="Y17" i="58"/>
  <c r="Z17" i="58"/>
  <c r="AA17" i="58"/>
  <c r="AB17" i="58"/>
  <c r="AC17" i="58"/>
  <c r="AE17" i="58"/>
  <c r="AF17" i="58"/>
  <c r="AG17" i="58"/>
  <c r="AH17" i="58"/>
  <c r="AI17" i="58"/>
  <c r="AK17" i="58"/>
  <c r="B18" i="58"/>
  <c r="C18" i="58"/>
  <c r="D18" i="58"/>
  <c r="E18" i="58"/>
  <c r="F18" i="58"/>
  <c r="I18" i="58"/>
  <c r="J18" i="58"/>
  <c r="K18" i="58"/>
  <c r="L18" i="58"/>
  <c r="M18" i="58"/>
  <c r="O18" i="58"/>
  <c r="P18" i="58"/>
  <c r="Q18" i="58"/>
  <c r="R18" i="58"/>
  <c r="S18" i="58"/>
  <c r="T18" i="58"/>
  <c r="U18" i="58"/>
  <c r="V18" i="58"/>
  <c r="W18" i="58"/>
  <c r="X18" i="58"/>
  <c r="Y18" i="58"/>
  <c r="Z18" i="58"/>
  <c r="AA18" i="58"/>
  <c r="AB18" i="58"/>
  <c r="AC18" i="58"/>
  <c r="AE18" i="58"/>
  <c r="AF18" i="58"/>
  <c r="AG18" i="58"/>
  <c r="AH18" i="58"/>
  <c r="AI18" i="58"/>
  <c r="AK18" i="58"/>
  <c r="B19" i="58"/>
  <c r="C19" i="58"/>
  <c r="D19" i="58"/>
  <c r="E19" i="58"/>
  <c r="F19" i="58"/>
  <c r="I19" i="58"/>
  <c r="J19" i="58"/>
  <c r="K19" i="58"/>
  <c r="L19" i="58"/>
  <c r="M19" i="58"/>
  <c r="O19" i="58"/>
  <c r="P19" i="58"/>
  <c r="Q19" i="58"/>
  <c r="R19" i="58"/>
  <c r="S19" i="58"/>
  <c r="T19" i="58"/>
  <c r="U19" i="58"/>
  <c r="V19" i="58"/>
  <c r="W19" i="58"/>
  <c r="X19" i="58"/>
  <c r="Y19" i="58"/>
  <c r="Z19" i="58"/>
  <c r="AA19" i="58"/>
  <c r="AB19" i="58"/>
  <c r="AC19" i="58"/>
  <c r="AE19" i="58"/>
  <c r="AF19" i="58"/>
  <c r="AG19" i="58"/>
  <c r="AH19" i="58"/>
  <c r="AI19" i="58"/>
  <c r="AK19" i="58"/>
  <c r="B20" i="58"/>
  <c r="C20" i="58"/>
  <c r="D20" i="58"/>
  <c r="E20" i="58"/>
  <c r="F20" i="58"/>
  <c r="I20" i="58"/>
  <c r="J20" i="58"/>
  <c r="K20" i="58"/>
  <c r="L20" i="58"/>
  <c r="M20" i="58"/>
  <c r="O20" i="58"/>
  <c r="P20" i="58"/>
  <c r="Q20" i="58"/>
  <c r="R20" i="58"/>
  <c r="S20" i="58"/>
  <c r="T20" i="58"/>
  <c r="U20" i="58"/>
  <c r="V20" i="58"/>
  <c r="W20" i="58"/>
  <c r="X20" i="58"/>
  <c r="Y20" i="58"/>
  <c r="Z20" i="58"/>
  <c r="AA20" i="58"/>
  <c r="AB20" i="58"/>
  <c r="AC20" i="58"/>
  <c r="AE20" i="58"/>
  <c r="AF20" i="58"/>
  <c r="AG20" i="58"/>
  <c r="AH20" i="58"/>
  <c r="AI20" i="58"/>
  <c r="AK20" i="58"/>
  <c r="B21" i="58"/>
  <c r="C21" i="58"/>
  <c r="D21" i="58"/>
  <c r="E21" i="58"/>
  <c r="F21" i="58"/>
  <c r="I21" i="58"/>
  <c r="J21" i="58"/>
  <c r="K21" i="58"/>
  <c r="L21" i="58"/>
  <c r="M21" i="58"/>
  <c r="O21" i="58"/>
  <c r="P21" i="58"/>
  <c r="Q21" i="58"/>
  <c r="R21" i="58"/>
  <c r="S21" i="58"/>
  <c r="T21" i="58"/>
  <c r="U21" i="58"/>
  <c r="V21" i="58"/>
  <c r="W21" i="58"/>
  <c r="X21" i="58"/>
  <c r="Y21" i="58"/>
  <c r="Z21" i="58"/>
  <c r="AA21" i="58"/>
  <c r="AB21" i="58"/>
  <c r="AC21" i="58"/>
  <c r="AE21" i="58"/>
  <c r="AF21" i="58"/>
  <c r="AG21" i="58"/>
  <c r="AH21" i="58"/>
  <c r="AI21" i="58"/>
  <c r="AK21" i="58"/>
  <c r="B22" i="58"/>
  <c r="C22" i="58"/>
  <c r="D22" i="58"/>
  <c r="E22" i="58"/>
  <c r="F22" i="58"/>
  <c r="I22" i="58"/>
  <c r="J22" i="58"/>
  <c r="K22" i="58"/>
  <c r="L22" i="58"/>
  <c r="M22" i="58"/>
  <c r="O22" i="58"/>
  <c r="P22" i="58"/>
  <c r="Q22" i="58"/>
  <c r="R22" i="58"/>
  <c r="S22" i="58"/>
  <c r="T22" i="58"/>
  <c r="U22" i="58"/>
  <c r="V22" i="58"/>
  <c r="W22" i="58"/>
  <c r="X22" i="58"/>
  <c r="Y22" i="58"/>
  <c r="Z22" i="58"/>
  <c r="AA22" i="58"/>
  <c r="AB22" i="58"/>
  <c r="AC22" i="58"/>
  <c r="AE22" i="58"/>
  <c r="AF22" i="58"/>
  <c r="AG22" i="58"/>
  <c r="AH22" i="58"/>
  <c r="AI22" i="58"/>
  <c r="AK22" i="58"/>
  <c r="B23" i="58"/>
  <c r="C23" i="58"/>
  <c r="D23" i="58"/>
  <c r="E23" i="58"/>
  <c r="F23" i="58"/>
  <c r="I23" i="58"/>
  <c r="J23" i="58"/>
  <c r="K23" i="58"/>
  <c r="L23" i="58"/>
  <c r="M23" i="58"/>
  <c r="O23" i="58"/>
  <c r="P23" i="58"/>
  <c r="Q23" i="58"/>
  <c r="R23" i="58"/>
  <c r="S23" i="58"/>
  <c r="T23" i="58"/>
  <c r="U23" i="58"/>
  <c r="V23" i="58"/>
  <c r="W23" i="58"/>
  <c r="X23" i="58"/>
  <c r="Y23" i="58"/>
  <c r="Z23" i="58"/>
  <c r="AA23" i="58"/>
  <c r="AB23" i="58"/>
  <c r="AC23" i="58"/>
  <c r="AE23" i="58"/>
  <c r="AF23" i="58"/>
  <c r="AG23" i="58"/>
  <c r="AH23" i="58"/>
  <c r="AI23" i="58"/>
  <c r="AK23" i="58"/>
  <c r="B24" i="58"/>
  <c r="C24" i="58"/>
  <c r="D24" i="58"/>
  <c r="E24" i="58"/>
  <c r="F24" i="58"/>
  <c r="I24" i="58"/>
  <c r="J24" i="58"/>
  <c r="K24" i="58"/>
  <c r="L24" i="58"/>
  <c r="M24" i="58"/>
  <c r="O24" i="58"/>
  <c r="P24" i="58"/>
  <c r="Q24" i="58"/>
  <c r="R24" i="58"/>
  <c r="S24" i="58"/>
  <c r="T24" i="58"/>
  <c r="U24" i="58"/>
  <c r="V24" i="58"/>
  <c r="W24" i="58"/>
  <c r="X24" i="58"/>
  <c r="Y24" i="58"/>
  <c r="Z24" i="58"/>
  <c r="AA24" i="58"/>
  <c r="AB24" i="58"/>
  <c r="AC24" i="58"/>
  <c r="AE24" i="58"/>
  <c r="AF24" i="58"/>
  <c r="AG24" i="58"/>
  <c r="AH24" i="58"/>
  <c r="AI24" i="58"/>
  <c r="AK24" i="58"/>
  <c r="B25" i="58"/>
  <c r="C25" i="58"/>
  <c r="D25" i="58"/>
  <c r="E25" i="58"/>
  <c r="F25" i="58"/>
  <c r="I25" i="58"/>
  <c r="J25" i="58"/>
  <c r="K25" i="58"/>
  <c r="L25" i="58"/>
  <c r="M25" i="58"/>
  <c r="O25" i="58"/>
  <c r="P25" i="58"/>
  <c r="Q25" i="58"/>
  <c r="R25" i="58"/>
  <c r="S25" i="58"/>
  <c r="T25" i="58"/>
  <c r="U25" i="58"/>
  <c r="V25" i="58"/>
  <c r="W25" i="58"/>
  <c r="X25" i="58"/>
  <c r="Y25" i="58"/>
  <c r="Z25" i="58"/>
  <c r="AA25" i="58"/>
  <c r="AB25" i="58"/>
  <c r="AC25" i="58"/>
  <c r="AE25" i="58"/>
  <c r="AF25" i="58"/>
  <c r="AG25" i="58"/>
  <c r="AH25" i="58"/>
  <c r="AI25" i="58"/>
  <c r="AK25" i="58"/>
  <c r="B26" i="58"/>
  <c r="C26" i="58"/>
  <c r="D26" i="58"/>
  <c r="E26" i="58"/>
  <c r="F26" i="58"/>
  <c r="I26" i="58"/>
  <c r="J26" i="58"/>
  <c r="K26" i="58"/>
  <c r="L26" i="58"/>
  <c r="M26" i="58"/>
  <c r="O26" i="58"/>
  <c r="P26" i="58"/>
  <c r="Q26" i="58"/>
  <c r="R26" i="58"/>
  <c r="S26" i="58"/>
  <c r="T26" i="58"/>
  <c r="U26" i="58"/>
  <c r="V26" i="58"/>
  <c r="W26" i="58"/>
  <c r="X26" i="58"/>
  <c r="Y26" i="58"/>
  <c r="Z26" i="58"/>
  <c r="AA26" i="58"/>
  <c r="AB26" i="58"/>
  <c r="AC26" i="58"/>
  <c r="AE26" i="58"/>
  <c r="AF26" i="58"/>
  <c r="AG26" i="58"/>
  <c r="AH26" i="58"/>
  <c r="AI26" i="58"/>
  <c r="AK26" i="58"/>
  <c r="B27" i="58"/>
  <c r="C27" i="58"/>
  <c r="D27" i="58"/>
  <c r="E27" i="58"/>
  <c r="F27" i="58"/>
  <c r="I27" i="58"/>
  <c r="J27" i="58"/>
  <c r="K27" i="58"/>
  <c r="L27" i="58"/>
  <c r="M27" i="58"/>
  <c r="O27" i="58"/>
  <c r="P27" i="58"/>
  <c r="Q27" i="58"/>
  <c r="R27" i="58"/>
  <c r="S27" i="58"/>
  <c r="T27" i="58"/>
  <c r="U27" i="58"/>
  <c r="V27" i="58"/>
  <c r="W27" i="58"/>
  <c r="X27" i="58"/>
  <c r="Y27" i="58"/>
  <c r="Z27" i="58"/>
  <c r="AA27" i="58"/>
  <c r="AB27" i="58"/>
  <c r="AC27" i="58"/>
  <c r="AE27" i="58"/>
  <c r="AF27" i="58"/>
  <c r="AG27" i="58"/>
  <c r="AH27" i="58"/>
  <c r="AI27" i="58"/>
  <c r="AK27" i="58"/>
  <c r="B28" i="58"/>
  <c r="C28" i="58"/>
  <c r="D28" i="58"/>
  <c r="E28" i="58"/>
  <c r="F28" i="58"/>
  <c r="I28" i="58"/>
  <c r="J28" i="58"/>
  <c r="K28" i="58"/>
  <c r="L28" i="58"/>
  <c r="M28" i="58"/>
  <c r="O28" i="58"/>
  <c r="P28" i="58"/>
  <c r="Q28" i="58"/>
  <c r="R28" i="58"/>
  <c r="S28" i="58"/>
  <c r="T28" i="58"/>
  <c r="U28" i="58"/>
  <c r="V28" i="58"/>
  <c r="W28" i="58"/>
  <c r="X28" i="58"/>
  <c r="Y28" i="58"/>
  <c r="Z28" i="58"/>
  <c r="AA28" i="58"/>
  <c r="AB28" i="58"/>
  <c r="AC28" i="58"/>
  <c r="AE28" i="58"/>
  <c r="AF28" i="58"/>
  <c r="AG28" i="58"/>
  <c r="AH28" i="58"/>
  <c r="AI28" i="58"/>
  <c r="AK28" i="58"/>
  <c r="B29" i="58"/>
  <c r="C29" i="58"/>
  <c r="D29" i="58"/>
  <c r="E29" i="58"/>
  <c r="F29" i="58"/>
  <c r="I29" i="58"/>
  <c r="J29" i="58"/>
  <c r="K29" i="58"/>
  <c r="L29" i="58"/>
  <c r="M29" i="58"/>
  <c r="O29" i="58"/>
  <c r="P29" i="58"/>
  <c r="Q29" i="58"/>
  <c r="R29" i="58"/>
  <c r="S29" i="58"/>
  <c r="T29" i="58"/>
  <c r="U29" i="58"/>
  <c r="V29" i="58"/>
  <c r="W29" i="58"/>
  <c r="X29" i="58"/>
  <c r="Y29" i="58"/>
  <c r="Z29" i="58"/>
  <c r="AA29" i="58"/>
  <c r="AB29" i="58"/>
  <c r="AC29" i="58"/>
  <c r="AE29" i="58"/>
  <c r="AF29" i="58"/>
  <c r="AG29" i="58"/>
  <c r="AH29" i="58"/>
  <c r="AI29" i="58"/>
  <c r="AK29" i="58"/>
  <c r="B30" i="58"/>
  <c r="C30" i="58"/>
  <c r="D30" i="58"/>
  <c r="E30" i="58"/>
  <c r="F30" i="58"/>
  <c r="I30" i="58"/>
  <c r="J30" i="58"/>
  <c r="K30" i="58"/>
  <c r="L30" i="58"/>
  <c r="M30" i="58"/>
  <c r="O30" i="58"/>
  <c r="P30" i="58"/>
  <c r="Q30" i="58"/>
  <c r="R30" i="58"/>
  <c r="S30" i="58"/>
  <c r="T30" i="58"/>
  <c r="U30" i="58"/>
  <c r="V30" i="58"/>
  <c r="W30" i="58"/>
  <c r="X30" i="58"/>
  <c r="Y30" i="58"/>
  <c r="Z30" i="58"/>
  <c r="AA30" i="58"/>
  <c r="AB30" i="58"/>
  <c r="AC30" i="58"/>
  <c r="AE30" i="58"/>
  <c r="AF30" i="58"/>
  <c r="AG30" i="58"/>
  <c r="AH30" i="58"/>
  <c r="AI30" i="58"/>
  <c r="AK30" i="58"/>
  <c r="B31" i="58"/>
  <c r="C31" i="58"/>
  <c r="D31" i="58"/>
  <c r="E31" i="58"/>
  <c r="F31" i="58"/>
  <c r="I31" i="58"/>
  <c r="J31" i="58"/>
  <c r="K31" i="58"/>
  <c r="L31" i="58"/>
  <c r="M31" i="58"/>
  <c r="O31" i="58"/>
  <c r="P31" i="58"/>
  <c r="Q31" i="58"/>
  <c r="R31" i="58"/>
  <c r="S31" i="58"/>
  <c r="T31" i="58"/>
  <c r="U31" i="58"/>
  <c r="V31" i="58"/>
  <c r="W31" i="58"/>
  <c r="X31" i="58"/>
  <c r="Y31" i="58"/>
  <c r="Z31" i="58"/>
  <c r="AA31" i="58"/>
  <c r="AB31" i="58"/>
  <c r="AC31" i="58"/>
  <c r="AE31" i="58"/>
  <c r="AF31" i="58"/>
  <c r="AG31" i="58"/>
  <c r="AH31" i="58"/>
  <c r="AI31" i="58"/>
  <c r="AK31" i="58"/>
  <c r="B32" i="58"/>
  <c r="C32" i="58"/>
  <c r="D32" i="58"/>
  <c r="E32" i="58"/>
  <c r="F32" i="58"/>
  <c r="I32" i="58"/>
  <c r="J32" i="58"/>
  <c r="K32" i="58"/>
  <c r="L32" i="58"/>
  <c r="M32" i="58"/>
  <c r="O32" i="58"/>
  <c r="P32" i="58"/>
  <c r="Q32" i="58"/>
  <c r="R32" i="58"/>
  <c r="S32" i="58"/>
  <c r="T32" i="58"/>
  <c r="U32" i="58"/>
  <c r="V32" i="58"/>
  <c r="W32" i="58"/>
  <c r="X32" i="58"/>
  <c r="Y32" i="58"/>
  <c r="Z32" i="58"/>
  <c r="AA32" i="58"/>
  <c r="AB32" i="58"/>
  <c r="AC32" i="58"/>
  <c r="AE32" i="58"/>
  <c r="AF32" i="58"/>
  <c r="AG32" i="58"/>
  <c r="AH32" i="58"/>
  <c r="AI32" i="58"/>
  <c r="AK32" i="58"/>
  <c r="B33" i="58"/>
  <c r="C33" i="58"/>
  <c r="D33" i="58"/>
  <c r="E33" i="58"/>
  <c r="F33" i="58"/>
  <c r="I33" i="58"/>
  <c r="J33" i="58"/>
  <c r="K33" i="58"/>
  <c r="L33" i="58"/>
  <c r="M33" i="58"/>
  <c r="O33" i="58"/>
  <c r="P33" i="58"/>
  <c r="Q33" i="58"/>
  <c r="R33" i="58"/>
  <c r="S33" i="58"/>
  <c r="T33" i="58"/>
  <c r="U33" i="58"/>
  <c r="V33" i="58"/>
  <c r="W33" i="58"/>
  <c r="X33" i="58"/>
  <c r="Y33" i="58"/>
  <c r="Z33" i="58"/>
  <c r="AA33" i="58"/>
  <c r="AB33" i="58"/>
  <c r="AC33" i="58"/>
  <c r="AE33" i="58"/>
  <c r="AF33" i="58"/>
  <c r="AG33" i="58"/>
  <c r="AH33" i="58"/>
  <c r="AI33" i="58"/>
  <c r="AK33" i="58"/>
  <c r="B34" i="58"/>
  <c r="C34" i="58"/>
  <c r="D34" i="58"/>
  <c r="E34" i="58"/>
  <c r="F34" i="58"/>
  <c r="I34" i="58"/>
  <c r="J34" i="58"/>
  <c r="K34" i="58"/>
  <c r="L34" i="58"/>
  <c r="M34" i="58"/>
  <c r="O34" i="58"/>
  <c r="P34" i="58"/>
  <c r="Q34" i="58"/>
  <c r="R34" i="58"/>
  <c r="S34" i="58"/>
  <c r="T34" i="58"/>
  <c r="U34" i="58"/>
  <c r="V34" i="58"/>
  <c r="W34" i="58"/>
  <c r="X34" i="58"/>
  <c r="Y34" i="58"/>
  <c r="Z34" i="58"/>
  <c r="AA34" i="58"/>
  <c r="AB34" i="58"/>
  <c r="AC34" i="58"/>
  <c r="AE34" i="58"/>
  <c r="AF34" i="58"/>
  <c r="AG34" i="58"/>
  <c r="AH34" i="58"/>
  <c r="AI34" i="58"/>
  <c r="AK34" i="58"/>
  <c r="B35" i="58"/>
  <c r="C35" i="58"/>
  <c r="D35" i="58"/>
  <c r="E35" i="58"/>
  <c r="F35" i="58"/>
  <c r="I35" i="58"/>
  <c r="J35" i="58"/>
  <c r="K35" i="58"/>
  <c r="L35" i="58"/>
  <c r="M35" i="58"/>
  <c r="O35" i="58"/>
  <c r="P35" i="58"/>
  <c r="Q35" i="58"/>
  <c r="R35" i="58"/>
  <c r="S35" i="58"/>
  <c r="T35" i="58"/>
  <c r="U35" i="58"/>
  <c r="V35" i="58"/>
  <c r="W35" i="58"/>
  <c r="X35" i="58"/>
  <c r="Y35" i="58"/>
  <c r="Z35" i="58"/>
  <c r="AA35" i="58"/>
  <c r="AB35" i="58"/>
  <c r="AC35" i="58"/>
  <c r="AE35" i="58"/>
  <c r="AF35" i="58"/>
  <c r="AG35" i="58"/>
  <c r="AH35" i="58"/>
  <c r="AI35" i="58"/>
  <c r="AK35" i="58"/>
  <c r="B36" i="58"/>
  <c r="C36" i="58"/>
  <c r="D36" i="58"/>
  <c r="E36" i="58"/>
  <c r="F36" i="58"/>
  <c r="I36" i="58"/>
  <c r="J36" i="58"/>
  <c r="K36" i="58"/>
  <c r="L36" i="58"/>
  <c r="M36" i="58"/>
  <c r="O36" i="58"/>
  <c r="P36" i="58"/>
  <c r="Q36" i="58"/>
  <c r="R36" i="58"/>
  <c r="S36" i="58"/>
  <c r="T36" i="58"/>
  <c r="U36" i="58"/>
  <c r="V36" i="58"/>
  <c r="W36" i="58"/>
  <c r="X36" i="58"/>
  <c r="Y36" i="58"/>
  <c r="Z36" i="58"/>
  <c r="AA36" i="58"/>
  <c r="AB36" i="58"/>
  <c r="AC36" i="58"/>
  <c r="AE36" i="58"/>
  <c r="AF36" i="58"/>
  <c r="AG36" i="58"/>
  <c r="AH36" i="58"/>
  <c r="AI36" i="58"/>
  <c r="AK36" i="58"/>
  <c r="B37" i="58"/>
  <c r="C37" i="58"/>
  <c r="D37" i="58"/>
  <c r="E37" i="58"/>
  <c r="F37" i="58"/>
  <c r="I37" i="58"/>
  <c r="J37" i="58"/>
  <c r="K37" i="58"/>
  <c r="L37" i="58"/>
  <c r="M37" i="58"/>
  <c r="O37" i="58"/>
  <c r="P37" i="58"/>
  <c r="Q37" i="58"/>
  <c r="R37" i="58"/>
  <c r="S37" i="58"/>
  <c r="T37" i="58"/>
  <c r="U37" i="58"/>
  <c r="V37" i="58"/>
  <c r="W37" i="58"/>
  <c r="X37" i="58"/>
  <c r="Y37" i="58"/>
  <c r="Z37" i="58"/>
  <c r="AA37" i="58"/>
  <c r="AB37" i="58"/>
  <c r="AC37" i="58"/>
  <c r="AE37" i="58"/>
  <c r="AF37" i="58"/>
  <c r="AG37" i="58"/>
  <c r="AH37" i="58"/>
  <c r="AI37" i="58"/>
  <c r="AK37" i="58"/>
  <c r="B38" i="58"/>
  <c r="C38" i="58"/>
  <c r="D38" i="58"/>
  <c r="E38" i="58"/>
  <c r="F38" i="58"/>
  <c r="I38" i="58"/>
  <c r="J38" i="58"/>
  <c r="K38" i="58"/>
  <c r="L38" i="58"/>
  <c r="M38" i="58"/>
  <c r="O38" i="58"/>
  <c r="P38" i="58"/>
  <c r="Q38" i="58"/>
  <c r="R38" i="58"/>
  <c r="S38" i="58"/>
  <c r="T38" i="58"/>
  <c r="U38" i="58"/>
  <c r="V38" i="58"/>
  <c r="W38" i="58"/>
  <c r="X38" i="58"/>
  <c r="Y38" i="58"/>
  <c r="Z38" i="58"/>
  <c r="AA38" i="58"/>
  <c r="AB38" i="58"/>
  <c r="AC38" i="58"/>
  <c r="AE38" i="58"/>
  <c r="AF38" i="58"/>
  <c r="AG38" i="58"/>
  <c r="AH38" i="58"/>
  <c r="AI38" i="58"/>
  <c r="AK38" i="58"/>
  <c r="B39" i="58"/>
  <c r="C39" i="58"/>
  <c r="D39" i="58"/>
  <c r="E39" i="58"/>
  <c r="F39" i="58"/>
  <c r="I39" i="58"/>
  <c r="J39" i="58"/>
  <c r="K39" i="58"/>
  <c r="L39" i="58"/>
  <c r="M39" i="58"/>
  <c r="O39" i="58"/>
  <c r="P39" i="58"/>
  <c r="Q39" i="58"/>
  <c r="R39" i="58"/>
  <c r="S39" i="58"/>
  <c r="T39" i="58"/>
  <c r="U39" i="58"/>
  <c r="V39" i="58"/>
  <c r="W39" i="58"/>
  <c r="X39" i="58"/>
  <c r="Y39" i="58"/>
  <c r="Z39" i="58"/>
  <c r="AA39" i="58"/>
  <c r="AB39" i="58"/>
  <c r="AC39" i="58"/>
  <c r="AE39" i="58"/>
  <c r="AF39" i="58"/>
  <c r="AG39" i="58"/>
  <c r="AH39" i="58"/>
  <c r="AI39" i="58"/>
  <c r="AK39" i="58"/>
  <c r="B40" i="58"/>
  <c r="C40" i="58"/>
  <c r="D40" i="58"/>
  <c r="E40" i="58"/>
  <c r="F40" i="58"/>
  <c r="I40" i="58"/>
  <c r="J40" i="58"/>
  <c r="K40" i="58"/>
  <c r="L40" i="58"/>
  <c r="M40" i="58"/>
  <c r="O40" i="58"/>
  <c r="P40" i="58"/>
  <c r="Q40" i="58"/>
  <c r="R40" i="58"/>
  <c r="S40" i="58"/>
  <c r="T40" i="58"/>
  <c r="U40" i="58"/>
  <c r="V40" i="58"/>
  <c r="W40" i="58"/>
  <c r="X40" i="58"/>
  <c r="Y40" i="58"/>
  <c r="Z40" i="58"/>
  <c r="AA40" i="58"/>
  <c r="AB40" i="58"/>
  <c r="AC40" i="58"/>
  <c r="AE40" i="58"/>
  <c r="AF40" i="58"/>
  <c r="AG40" i="58"/>
  <c r="AH40" i="58"/>
  <c r="AI40" i="58"/>
  <c r="AK40" i="58"/>
  <c r="B41" i="58"/>
  <c r="C41" i="58"/>
  <c r="D41" i="58"/>
  <c r="E41" i="58"/>
  <c r="F41" i="58"/>
  <c r="I41" i="58"/>
  <c r="J41" i="58"/>
  <c r="K41" i="58"/>
  <c r="L41" i="58"/>
  <c r="M41" i="58"/>
  <c r="O41" i="58"/>
  <c r="P41" i="58"/>
  <c r="Q41" i="58"/>
  <c r="R41" i="58"/>
  <c r="S41" i="58"/>
  <c r="T41" i="58"/>
  <c r="U41" i="58"/>
  <c r="V41" i="58"/>
  <c r="W41" i="58"/>
  <c r="X41" i="58"/>
  <c r="Y41" i="58"/>
  <c r="Z41" i="58"/>
  <c r="AA41" i="58"/>
  <c r="AB41" i="58"/>
  <c r="AC41" i="58"/>
  <c r="AE41" i="58"/>
  <c r="AF41" i="58"/>
  <c r="AG41" i="58"/>
  <c r="AH41" i="58"/>
  <c r="AI41" i="58"/>
  <c r="AK41" i="58"/>
  <c r="B42" i="58"/>
  <c r="C42" i="58"/>
  <c r="D42" i="58"/>
  <c r="E42" i="58"/>
  <c r="F42" i="58"/>
  <c r="I42" i="58"/>
  <c r="J42" i="58"/>
  <c r="K42" i="58"/>
  <c r="L42" i="58"/>
  <c r="M42" i="58"/>
  <c r="O42" i="58"/>
  <c r="P42" i="58"/>
  <c r="Q42" i="58"/>
  <c r="R42" i="58"/>
  <c r="S42" i="58"/>
  <c r="T42" i="58"/>
  <c r="U42" i="58"/>
  <c r="V42" i="58"/>
  <c r="W42" i="58"/>
  <c r="X42" i="58"/>
  <c r="Y42" i="58"/>
  <c r="Z42" i="58"/>
  <c r="AA42" i="58"/>
  <c r="AB42" i="58"/>
  <c r="AC42" i="58"/>
  <c r="AE42" i="58"/>
  <c r="AF42" i="58"/>
  <c r="AG42" i="58"/>
  <c r="AH42" i="58"/>
  <c r="AI42" i="58"/>
  <c r="AK42" i="58"/>
  <c r="AV5" i="97" l="1"/>
  <c r="AW5" i="97"/>
  <c r="AX5" i="97"/>
  <c r="AQ11" i="97"/>
  <c r="AS11" i="97"/>
  <c r="AQ12" i="97"/>
  <c r="AQ13" i="97"/>
  <c r="AQ14" i="97"/>
  <c r="AQ15" i="97"/>
  <c r="AQ16" i="97"/>
  <c r="AQ17" i="97"/>
  <c r="AQ18" i="97"/>
  <c r="AQ19" i="97"/>
  <c r="AQ20" i="97"/>
  <c r="AQ21" i="97"/>
  <c r="AQ22" i="97"/>
  <c r="AQ23" i="97"/>
  <c r="AQ24" i="97"/>
  <c r="AQ25" i="97"/>
  <c r="AQ26" i="97"/>
  <c r="AQ27" i="97"/>
  <c r="AQ28" i="97"/>
  <c r="AQ29" i="97"/>
  <c r="AQ30" i="97"/>
  <c r="AQ31" i="97"/>
  <c r="AQ32" i="97"/>
  <c r="AQ33" i="97"/>
  <c r="AQ34" i="97"/>
  <c r="BO5" i="97"/>
  <c r="BP5" i="97"/>
  <c r="BQ5" i="97"/>
  <c r="BR5" i="97"/>
  <c r="BS5" i="97"/>
  <c r="BT5" i="97"/>
  <c r="BU5" i="97"/>
  <c r="BV5" i="97"/>
  <c r="BC5" i="97"/>
  <c r="BD5" i="97"/>
  <c r="BE5" i="97"/>
  <c r="BF5" i="97"/>
  <c r="BG5" i="97"/>
  <c r="BH5" i="97"/>
  <c r="BI5" i="97"/>
  <c r="BJ5" i="97"/>
  <c r="BL5" i="97" l="1"/>
  <c r="BK5" i="97"/>
  <c r="BB5" i="97"/>
  <c r="BA5" i="97"/>
  <c r="AZ5" i="97"/>
  <c r="AU37" i="97"/>
  <c r="AY5" i="97"/>
  <c r="BN5" i="97"/>
  <c r="BM5" i="97"/>
  <c r="AI4" i="58" l="1"/>
  <c r="AF4" i="59"/>
  <c r="G44" i="81"/>
  <c r="E44" i="81"/>
  <c r="AE7" i="57" l="1"/>
  <c r="AF7" i="57" s="1"/>
  <c r="AG7" i="57" l="1"/>
  <c r="AH7" i="57" s="1"/>
  <c r="AI7" i="57" s="1"/>
  <c r="E4" i="58"/>
  <c r="E5" i="58"/>
  <c r="T44" i="81"/>
  <c r="S44" i="81"/>
  <c r="R44" i="81"/>
  <c r="J44" i="81"/>
  <c r="P44" i="81"/>
  <c r="Q44" i="81"/>
  <c r="Z44" i="81"/>
  <c r="U44" i="81"/>
  <c r="M44" i="81"/>
  <c r="AB44" i="81" l="1"/>
  <c r="AA44" i="81"/>
  <c r="Y44" i="81"/>
  <c r="X44" i="81" l="1"/>
  <c r="W44" i="81"/>
  <c r="V44" i="81"/>
  <c r="O44" i="81"/>
  <c r="N44" i="81"/>
  <c r="L44" i="81"/>
  <c r="K44" i="81"/>
  <c r="I44" i="81"/>
  <c r="H44" i="81"/>
  <c r="F44" i="81"/>
  <c r="E5" i="59"/>
  <c r="K45" i="81" l="1"/>
  <c r="G45" i="81"/>
  <c r="O45" i="81"/>
  <c r="AE8" i="57"/>
  <c r="AF8" i="57" s="1"/>
  <c r="AG8" i="57" l="1"/>
  <c r="AH8" i="57" s="1"/>
  <c r="AI8" i="57" s="1"/>
  <c r="M5" i="59" l="1"/>
  <c r="W4" i="59"/>
  <c r="M4" i="59"/>
  <c r="E4" i="59"/>
  <c r="M5" i="58"/>
  <c r="Y4" i="58"/>
  <c r="M4" i="58"/>
</calcChain>
</file>

<file path=xl/sharedStrings.xml><?xml version="1.0" encoding="utf-8"?>
<sst xmlns="http://schemas.openxmlformats.org/spreadsheetml/2006/main" count="13505" uniqueCount="927">
  <si>
    <t>点検様式作成フロ-</t>
    <rPh sb="0" eb="2">
      <t>テンケン</t>
    </rPh>
    <rPh sb="2" eb="4">
      <t>ヨウシキ</t>
    </rPh>
    <rPh sb="4" eb="6">
      <t>サクセイ</t>
    </rPh>
    <phoneticPr fontId="13"/>
  </si>
  <si>
    <t>作成フロー図</t>
    <rPh sb="0" eb="2">
      <t>サクセイ</t>
    </rPh>
    <rPh sb="5" eb="6">
      <t>ズ</t>
    </rPh>
    <phoneticPr fontId="13"/>
  </si>
  <si>
    <t>点検調書作成手順</t>
    <rPh sb="0" eb="2">
      <t>テンケン</t>
    </rPh>
    <rPh sb="2" eb="4">
      <t>チョウショ</t>
    </rPh>
    <rPh sb="4" eb="6">
      <t>サクセイ</t>
    </rPh>
    <rPh sb="6" eb="8">
      <t>テジュン</t>
    </rPh>
    <phoneticPr fontId="13"/>
  </si>
  <si>
    <t>①様式A-1～A-3（トンネル台帳）</t>
    <rPh sb="1" eb="3">
      <t>ヨウシキ</t>
    </rPh>
    <rPh sb="15" eb="17">
      <t>ダイチョウ</t>
    </rPh>
    <phoneticPr fontId="13"/>
  </si>
  <si>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</si>
  <si>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r>
      <t>②様式</t>
    </r>
    <r>
      <rPr>
        <sz val="11"/>
        <color theme="1"/>
        <rFont val="ＭＳ Ｐゴシック"/>
        <family val="3"/>
        <charset val="128"/>
        <scheme val="minor"/>
      </rPr>
      <t>D-2-1、様式D-2-1´</t>
    </r>
    <rPh sb="1" eb="3">
      <t>ヨウシキ</t>
    </rPh>
    <rPh sb="9" eb="11">
      <t>ヨウシキ</t>
    </rPh>
    <phoneticPr fontId="13"/>
  </si>
  <si>
    <t>現場点検作業を実施し，近接目視点検で確認した変状状況や補修履歴を忠実に変状展開図に転記する。</t>
    <phoneticPr fontId="13"/>
  </si>
  <si>
    <t>③様式D-1-1、様式D-1-2</t>
    <rPh sb="1" eb="3">
      <t>ヨウシキ</t>
    </rPh>
    <rPh sb="9" eb="11">
      <t>ヨウシキ</t>
    </rPh>
    <phoneticPr fontId="13"/>
  </si>
  <si>
    <t>変状展開図や撮影した写真等をもとに，対象トンネルの対策区分を決定し，対策区分がⅡ～Ⅳの変状および異常判定区分「×」を抽出し，写真台帳を作成する。</t>
    <rPh sb="30" eb="32">
      <t>ケッテイ</t>
    </rPh>
    <phoneticPr fontId="13"/>
  </si>
  <si>
    <t>④様式B</t>
    <rPh sb="1" eb="3">
      <t>ヨウシキ</t>
    </rPh>
    <phoneticPr fontId="13"/>
  </si>
  <si>
    <t>写真台帳の作成と同時に，トンネルの構造を展開した位置図に変状写真位置を記録する。</t>
    <phoneticPr fontId="13"/>
  </si>
  <si>
    <t>⑤様式D-3</t>
    <rPh sb="1" eb="3">
      <t>ヨウシキ</t>
    </rPh>
    <phoneticPr fontId="13"/>
  </si>
  <si>
    <t>変状展開図ならびに写真台帳をもとに覆工スパンごとの変状展開図を作成し，変状発生状況をとりまとめる。</t>
    <phoneticPr fontId="13"/>
  </si>
  <si>
    <t>⑥様式E</t>
    <rPh sb="1" eb="3">
      <t>ヨウシキ</t>
    </rPh>
    <phoneticPr fontId="13"/>
  </si>
  <si>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3"/>
  </si>
  <si>
    <r>
      <t>⑦様式F、</t>
    </r>
    <r>
      <rPr>
        <sz val="11"/>
        <color theme="1"/>
        <rFont val="ＭＳ Ｐゴシック"/>
        <family val="3"/>
        <charset val="128"/>
        <scheme val="minor"/>
      </rPr>
      <t>様式G</t>
    </r>
    <rPh sb="1" eb="3">
      <t>ヨウシキ</t>
    </rPh>
    <rPh sb="5" eb="7">
      <t>ヨウシキ</t>
    </rPh>
    <phoneticPr fontId="13"/>
  </si>
  <si>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3"/>
  </si>
  <si>
    <t>⑧様式C-1-1、様式C-1-2</t>
    <rPh sb="1" eb="3">
      <t>ヨウシキ</t>
    </rPh>
    <rPh sb="9" eb="11">
      <t>ヨウシキ</t>
    </rPh>
    <phoneticPr fontId="13"/>
  </si>
  <si>
    <t>写真台帳をもとに，対策区分がⅡ～Ⅳの変状（対策実施後のⅠを含む），異常判定区分「×」（対策実施後の「○」を含む）の概要を記録する。</t>
    <phoneticPr fontId="13"/>
  </si>
  <si>
    <t>⑨様式C-2</t>
    <rPh sb="1" eb="3">
      <t>ヨウシキ</t>
    </rPh>
    <phoneticPr fontId="13"/>
  </si>
  <si>
    <t>調査，措置を実施した場合，その履歴を記録する。</t>
    <phoneticPr fontId="13"/>
  </si>
  <si>
    <t>ファイル作成にあたって</t>
    <rPh sb="4" eb="6">
      <t>サクセイ</t>
    </rPh>
    <phoneticPr fontId="13"/>
  </si>
  <si>
    <t>①ファイルの分割について</t>
    <rPh sb="6" eb="8">
      <t>ブンカツ</t>
    </rPh>
    <phoneticPr fontId="13"/>
  </si>
  <si>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13"/>
  </si>
  <si>
    <t>変状面積算出方法</t>
    <rPh sb="0" eb="2">
      <t>ヘンジョウ</t>
    </rPh>
    <rPh sb="2" eb="4">
      <t>メンセキ</t>
    </rPh>
    <rPh sb="4" eb="6">
      <t>サンシュツ</t>
    </rPh>
    <rPh sb="6" eb="8">
      <t>ホウホウ</t>
    </rPh>
    <phoneticPr fontId="13"/>
  </si>
  <si>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3"/>
  </si>
  <si>
    <t>　　　例）ひび割れ：長さ（L）×最大ひび割れ幅（t）を記録する。　　
　　　　　変形，移動，沈下：数値的な記載が可能な場合のみ記載する。</t>
    <rPh sb="3" eb="4">
      <t>レイ</t>
    </rPh>
    <phoneticPr fontId="13"/>
  </si>
  <si>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3"/>
  </si>
  <si>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23"/>
  </si>
  <si>
    <t>記録様式へ記入の留意点を下記に示します。</t>
    <rPh sb="0" eb="4">
      <t>キロクヨウシキ</t>
    </rPh>
    <rPh sb="5" eb="7">
      <t>キニュウ</t>
    </rPh>
    <rPh sb="8" eb="11">
      <t>リュウイテン</t>
    </rPh>
    <rPh sb="12" eb="14">
      <t>カキ</t>
    </rPh>
    <rPh sb="15" eb="16">
      <t>シメ</t>
    </rPh>
    <phoneticPr fontId="23"/>
  </si>
  <si>
    <t>１．記録様式への記入</t>
    <rPh sb="2" eb="4">
      <t>キロク</t>
    </rPh>
    <rPh sb="4" eb="6">
      <t>ヨウシキ</t>
    </rPh>
    <rPh sb="8" eb="10">
      <t>キニュウ</t>
    </rPh>
    <phoneticPr fontId="23"/>
  </si>
  <si>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23"/>
  </si>
  <si>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23"/>
  </si>
  <si>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23"/>
  </si>
  <si>
    <t>２．画像ファイルの配置の注意点</t>
    <rPh sb="2" eb="4">
      <t>ガゾウ</t>
    </rPh>
    <rPh sb="9" eb="11">
      <t>ハイチ</t>
    </rPh>
    <rPh sb="12" eb="15">
      <t>チュウイテン</t>
    </rPh>
    <phoneticPr fontId="23"/>
  </si>
  <si>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23"/>
  </si>
  <si>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23"/>
  </si>
  <si>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23"/>
  </si>
  <si>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23"/>
  </si>
  <si>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23"/>
  </si>
  <si>
    <t>　※３　「挿入」→「画像」→「セルの上に配置」してください。</t>
    <rPh sb="5" eb="7">
      <t>ソウニュウ</t>
    </rPh>
    <rPh sb="10" eb="12">
      <t>ガゾウ</t>
    </rPh>
    <rPh sb="18" eb="19">
      <t>ウエ</t>
    </rPh>
    <rPh sb="20" eb="22">
      <t>ハイチ</t>
    </rPh>
    <phoneticPr fontId="23"/>
  </si>
  <si>
    <t>３．シート名の連番について</t>
    <rPh sb="5" eb="6">
      <t>メイ</t>
    </rPh>
    <rPh sb="7" eb="9">
      <t>レンバン</t>
    </rPh>
    <phoneticPr fontId="23"/>
  </si>
  <si>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23"/>
  </si>
  <si>
    <t>対象様式</t>
    <rPh sb="0" eb="4">
      <t>タイショウヨウシキ</t>
    </rPh>
    <phoneticPr fontId="13"/>
  </si>
  <si>
    <t>　様式B</t>
    <phoneticPr fontId="13"/>
  </si>
  <si>
    <t>　様式D-1-1</t>
    <phoneticPr fontId="13"/>
  </si>
  <si>
    <t>　様式D-1-2</t>
    <phoneticPr fontId="13"/>
  </si>
  <si>
    <t>　様式D-2-1</t>
    <phoneticPr fontId="13"/>
  </si>
  <si>
    <t>　様式D-2-1´</t>
    <phoneticPr fontId="13"/>
  </si>
  <si>
    <t>　様式D-3_S00  　※スパン名を記載</t>
    <rPh sb="17" eb="18">
      <t>メイ</t>
    </rPh>
    <rPh sb="19" eb="21">
      <t>キサイ</t>
    </rPh>
    <phoneticPr fontId="13"/>
  </si>
  <si>
    <t>　様式G</t>
    <phoneticPr fontId="13"/>
  </si>
  <si>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23"/>
  </si>
  <si>
    <t>　 https://www.mlit.go.jp/road/sisaku/yobohozen/yobohozen.html</t>
    <phoneticPr fontId="23"/>
  </si>
  <si>
    <t>　 で示される要領を制限するものではありません。</t>
    <rPh sb="7" eb="9">
      <t>ヨウリョウ</t>
    </rPh>
    <phoneticPr fontId="23"/>
  </si>
  <si>
    <t>フリガナ</t>
    <phoneticPr fontId="8"/>
  </si>
  <si>
    <t>路線名</t>
    <phoneticPr fontId="12"/>
  </si>
  <si>
    <t>緊急輸送道路</t>
  </si>
  <si>
    <t>代替路の有無</t>
  </si>
  <si>
    <t>作成者</t>
    <rPh sb="0" eb="3">
      <t>サクセイシャ</t>
    </rPh>
    <phoneticPr fontId="12"/>
  </si>
  <si>
    <t>作成年月日</t>
    <rPh sb="0" eb="2">
      <t>サクセイ</t>
    </rPh>
    <rPh sb="2" eb="5">
      <t>ネンガッピ</t>
    </rPh>
    <phoneticPr fontId="12"/>
  </si>
  <si>
    <t>m</t>
  </si>
  <si>
    <t>m2</t>
  </si>
  <si>
    <t>台/日</t>
  </si>
  <si>
    <t>■トンネル台帳 　トンネル情報一覧表　【様式A-2】</t>
    <rPh sb="5" eb="7">
      <t>ダイチョウ</t>
    </rPh>
    <rPh sb="13" eb="15">
      <t>ジョウホウ</t>
    </rPh>
    <rPh sb="15" eb="17">
      <t>イチラン</t>
    </rPh>
    <rPh sb="17" eb="18">
      <t>ヒョウ</t>
    </rPh>
    <rPh sb="20" eb="22">
      <t>ヨウシキ</t>
    </rPh>
    <phoneticPr fontId="8"/>
  </si>
  <si>
    <t>名  称</t>
    <rPh sb="0" eb="4">
      <t>メイショウ</t>
    </rPh>
    <phoneticPr fontId="8"/>
  </si>
  <si>
    <t>管理者名</t>
    <rPh sb="0" eb="4">
      <t>カンリシャメイ</t>
    </rPh>
    <phoneticPr fontId="8"/>
  </si>
  <si>
    <t>覆工
ｽﾊﾟﾝ
番号</t>
    <rPh sb="0" eb="2">
      <t>フッコウ</t>
    </rPh>
    <rPh sb="8" eb="10">
      <t>バンゴウ</t>
    </rPh>
    <phoneticPr fontId="8"/>
  </si>
  <si>
    <t>ｽﾊﾟﾝ長</t>
    <rPh sb="4" eb="5">
      <t>チョウ</t>
    </rPh>
    <phoneticPr fontId="8"/>
  </si>
  <si>
    <t>追加距離</t>
    <rPh sb="0" eb="1">
      <t>ツイカ</t>
    </rPh>
    <rPh sb="1" eb="3">
      <t>キョリ</t>
    </rPh>
    <phoneticPr fontId="8"/>
  </si>
  <si>
    <t>トンネル本体工</t>
    <rPh sb="4" eb="7">
      <t>ホンタイコウ</t>
    </rPh>
    <phoneticPr fontId="8"/>
  </si>
  <si>
    <t>照明施設</t>
    <rPh sb="0" eb="2">
      <t>ショウメイ</t>
    </rPh>
    <rPh sb="2" eb="4">
      <t>シセツ</t>
    </rPh>
    <phoneticPr fontId="8"/>
  </si>
  <si>
    <t>非常用施設</t>
    <rPh sb="0" eb="3">
      <t>ヒジョウヨウ</t>
    </rPh>
    <rPh sb="3" eb="5">
      <t>シセツ</t>
    </rPh>
    <phoneticPr fontId="8"/>
  </si>
  <si>
    <t>換気施設</t>
    <rPh sb="0" eb="2">
      <t>カンキ</t>
    </rPh>
    <rPh sb="2" eb="4">
      <t>シセツ</t>
    </rPh>
    <phoneticPr fontId="8"/>
  </si>
  <si>
    <t>その他附属物等</t>
    <rPh sb="2" eb="3">
      <t>タ</t>
    </rPh>
    <rPh sb="3" eb="6">
      <t>フゾクブツ</t>
    </rPh>
    <rPh sb="6" eb="7">
      <t>トウ</t>
    </rPh>
    <phoneticPr fontId="12"/>
  </si>
  <si>
    <t>通報設備</t>
  </si>
  <si>
    <t>警報設備</t>
  </si>
  <si>
    <t>消火設備</t>
  </si>
  <si>
    <t>避難誘導設備</t>
  </si>
  <si>
    <t>その他の設備</t>
  </si>
  <si>
    <t>特記事項</t>
    <rPh sb="0" eb="2">
      <t>トッキ</t>
    </rPh>
    <rPh sb="2" eb="4">
      <t>ジコウ</t>
    </rPh>
    <phoneticPr fontId="12"/>
  </si>
  <si>
    <t>起点側</t>
    <rPh sb="0" eb="2">
      <t>キテン</t>
    </rPh>
    <rPh sb="2" eb="3">
      <t>ガワ</t>
    </rPh>
    <phoneticPr fontId="8"/>
  </si>
  <si>
    <t>終点側</t>
    <rPh sb="0" eb="2">
      <t>シュウテン</t>
    </rPh>
    <rPh sb="2" eb="3">
      <t>ガワ</t>
    </rPh>
    <phoneticPr fontId="8"/>
  </si>
  <si>
    <t>特記事項</t>
    <rPh sb="0" eb="2">
      <t>トッキ</t>
    </rPh>
    <rPh sb="2" eb="4">
      <t>ジコウ</t>
    </rPh>
    <phoneticPr fontId="8"/>
  </si>
  <si>
    <t>内装板</t>
    <rPh sb="0" eb="3">
      <t>ナイソウバン</t>
    </rPh>
    <phoneticPr fontId="12"/>
  </si>
  <si>
    <t>天井板</t>
    <rPh sb="0" eb="2">
      <t>テンジョウ</t>
    </rPh>
    <rPh sb="2" eb="3">
      <t>イタ</t>
    </rPh>
    <phoneticPr fontId="12"/>
  </si>
  <si>
    <t>基本照明</t>
    <rPh sb="0" eb="2">
      <t>キホン</t>
    </rPh>
    <rPh sb="2" eb="4">
      <t>ショウメイ</t>
    </rPh>
    <phoneticPr fontId="12"/>
  </si>
  <si>
    <t>入口出口照明</t>
    <rPh sb="0" eb="1">
      <t>イ</t>
    </rPh>
    <rPh sb="1" eb="2">
      <t>グチ</t>
    </rPh>
    <rPh sb="2" eb="3">
      <t>デ</t>
    </rPh>
    <rPh sb="3" eb="4">
      <t>グチ</t>
    </rPh>
    <rPh sb="4" eb="6">
      <t>ショウメイ</t>
    </rPh>
    <phoneticPr fontId="12"/>
  </si>
  <si>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</si>
  <si>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</si>
  <si>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</si>
  <si>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</si>
  <si>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</si>
  <si>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</si>
  <si>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</si>
  <si>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</si>
  <si>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</si>
  <si>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</si>
  <si>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</si>
  <si>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</si>
  <si>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</si>
  <si>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</si>
  <si>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JF</t>
    <phoneticPr fontId="12"/>
  </si>
  <si>
    <t>VI計</t>
    <rPh sb="2" eb="3">
      <t>ケイ</t>
    </rPh>
    <phoneticPr fontId="12"/>
  </si>
  <si>
    <t>CO計</t>
    <rPh sb="2" eb="3">
      <t>ケイ</t>
    </rPh>
    <phoneticPr fontId="12"/>
  </si>
  <si>
    <t>風向
風速計</t>
    <rPh sb="0" eb="2">
      <t>フウコウ</t>
    </rPh>
    <rPh sb="3" eb="5">
      <t>フウソク</t>
    </rPh>
    <rPh sb="5" eb="6">
      <t>ケイ</t>
    </rPh>
    <phoneticPr fontId="12"/>
  </si>
  <si>
    <t>(m)</t>
    <phoneticPr fontId="8"/>
  </si>
  <si>
    <t>※　行が不足する場合は、適時、表の行を増やすこと。</t>
    <rPh sb="2" eb="3">
      <t>ギョウ</t>
    </rPh>
    <rPh sb="4" eb="6">
      <t>フソク</t>
    </rPh>
    <rPh sb="8" eb="10">
      <t>バアイ</t>
    </rPh>
    <phoneticPr fontId="1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</si>
  <si>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8"/>
  </si>
  <si>
    <t>作成年月日</t>
    <rPh sb="0" eb="2">
      <t>サクセイ</t>
    </rPh>
    <rPh sb="2" eb="5">
      <t>ネンガッピ</t>
    </rPh>
    <phoneticPr fontId="8"/>
  </si>
  <si>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12"/>
  </si>
  <si>
    <t>施設ID</t>
    <rPh sb="0" eb="2">
      <t>シセツ</t>
    </rPh>
    <phoneticPr fontId="8"/>
  </si>
  <si>
    <t>Ⅲ</t>
    <phoneticPr fontId="12"/>
  </si>
  <si>
    <t>Ⅳ</t>
    <phoneticPr fontId="12"/>
  </si>
  <si>
    <t>トンネル変状・異常箇所写真位置図</t>
    <rPh sb="4" eb="6">
      <t>ヘンジョウ</t>
    </rPh>
    <rPh sb="7" eb="9">
      <t>イジョウ</t>
    </rPh>
    <rPh sb="9" eb="11">
      <t>カショ</t>
    </rPh>
    <rPh sb="11" eb="13">
      <t>シャシン</t>
    </rPh>
    <rPh sb="13" eb="16">
      <t>イチズ</t>
    </rPh>
    <phoneticPr fontId="12"/>
  </si>
  <si>
    <t>注１：本位置図は、見下げた状態で記載すること。
注２：覆工スパン番号は横断目地毎(矢板工法の場合は上半アーチの
　　　横断目地毎)に設定すること。</t>
    <phoneticPr fontId="23"/>
  </si>
  <si>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3"/>
  </si>
  <si>
    <t>※1　トンネル本体工の変状数は、材質劣化、漏水に起因するものは変状単位で、外力に起因するものはスパン単位で計上すること。</t>
    <rPh sb="7" eb="10">
      <t>ホンタイコウ</t>
    </rPh>
    <phoneticPr fontId="12"/>
  </si>
  <si>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12"/>
  </si>
  <si>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12"/>
  </si>
  <si>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12"/>
  </si>
  <si>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8"/>
  </si>
  <si>
    <t>定期点検年月日</t>
    <rPh sb="4" eb="7">
      <t>ネンガッピ</t>
    </rPh>
    <phoneticPr fontId="8"/>
  </si>
  <si>
    <t>定期点検結果</t>
    <rPh sb="4" eb="6">
      <t>ケッカ</t>
    </rPh>
    <phoneticPr fontId="8"/>
  </si>
  <si>
    <t>覆工
スパン
番号</t>
    <rPh sb="0" eb="2">
      <t>フッコウ</t>
    </rPh>
    <rPh sb="7" eb="9">
      <t>バンゴウ</t>
    </rPh>
    <phoneticPr fontId="8"/>
  </si>
  <si>
    <t>変状
番号</t>
    <rPh sb="0" eb="2">
      <t>ヘンジョウ</t>
    </rPh>
    <rPh sb="3" eb="5">
      <t>バンゴウ</t>
    </rPh>
    <phoneticPr fontId="8"/>
  </si>
  <si>
    <t>距離
（m）</t>
    <rPh sb="0" eb="2">
      <t>キョリ</t>
    </rPh>
    <phoneticPr fontId="8"/>
  </si>
  <si>
    <t>変状部位</t>
    <rPh sb="0" eb="2">
      <t>ヘンジョウ</t>
    </rPh>
    <rPh sb="2" eb="4">
      <t>ブイ</t>
    </rPh>
    <phoneticPr fontId="8"/>
  </si>
  <si>
    <t>変  状  の  内  容</t>
    <rPh sb="0" eb="1">
      <t>ヘン</t>
    </rPh>
    <rPh sb="3" eb="4">
      <t>ジョウ</t>
    </rPh>
    <rPh sb="9" eb="10">
      <t>ウチ</t>
    </rPh>
    <rPh sb="12" eb="13">
      <t>カタチ</t>
    </rPh>
    <phoneticPr fontId="8"/>
  </si>
  <si>
    <t>前回定期点検時の状態</t>
    <rPh sb="0" eb="2">
      <t>ゼンカイ</t>
    </rPh>
    <rPh sb="6" eb="7">
      <t>ジ</t>
    </rPh>
    <rPh sb="8" eb="10">
      <t>ジョウタイ</t>
    </rPh>
    <phoneticPr fontId="8"/>
  </si>
  <si>
    <t>今回定期点検結果</t>
    <rPh sb="0" eb="2">
      <t>コンカイ</t>
    </rPh>
    <rPh sb="6" eb="8">
      <t>ケッカ</t>
    </rPh>
    <phoneticPr fontId="8"/>
  </si>
  <si>
    <t>措置履歴</t>
    <rPh sb="0" eb="2">
      <t>ソチ</t>
    </rPh>
    <rPh sb="2" eb="4">
      <t>リレキ</t>
    </rPh>
    <phoneticPr fontId="8"/>
  </si>
  <si>
    <t>対応方針
・
特記事項</t>
    <rPh sb="0" eb="2">
      <t>タイオウ</t>
    </rPh>
    <rPh sb="2" eb="4">
      <t>ホウシン</t>
    </rPh>
    <rPh sb="7" eb="9">
      <t>トッキ</t>
    </rPh>
    <rPh sb="9" eb="11">
      <t>ジコウ</t>
    </rPh>
    <phoneticPr fontId="8"/>
  </si>
  <si>
    <t>対象箇所</t>
    <rPh sb="0" eb="2">
      <t>タイショウ</t>
    </rPh>
    <rPh sb="2" eb="4">
      <t>カショ</t>
    </rPh>
    <phoneticPr fontId="12"/>
  </si>
  <si>
    <t>部位区分</t>
    <rPh sb="0" eb="2">
      <t>ブイ</t>
    </rPh>
    <rPh sb="2" eb="4">
      <t>クブン</t>
    </rPh>
    <phoneticPr fontId="12"/>
  </si>
  <si>
    <t>変状区分</t>
    <rPh sb="0" eb="2">
      <t>ヘンジョウ</t>
    </rPh>
    <rPh sb="2" eb="4">
      <t>クブン</t>
    </rPh>
    <phoneticPr fontId="8"/>
  </si>
  <si>
    <t>変状種類</t>
    <rPh sb="0" eb="2">
      <t>ヘンジョウ</t>
    </rPh>
    <rPh sb="2" eb="4">
      <t>シュルイ</t>
    </rPh>
    <phoneticPr fontId="8"/>
  </si>
  <si>
    <t>変状の発生範囲の規模</t>
    <rPh sb="0" eb="2">
      <t>ヘンジョウ</t>
    </rPh>
    <rPh sb="3" eb="5">
      <t>ハッセイ</t>
    </rPh>
    <rPh sb="5" eb="7">
      <t>ハンイ</t>
    </rPh>
    <rPh sb="8" eb="10">
      <t>キボ</t>
    </rPh>
    <phoneticPr fontId="8"/>
  </si>
  <si>
    <t>前回定期点検時の変状の発生範囲及び規模</t>
    <rPh sb="2" eb="4">
      <t>テイキ</t>
    </rPh>
    <rPh sb="4" eb="6">
      <t>テンケン</t>
    </rPh>
    <rPh sb="6" eb="7">
      <t>ジ</t>
    </rPh>
    <phoneticPr fontId="13"/>
  </si>
  <si>
    <t>対策区分</t>
    <rPh sb="0" eb="2">
      <t>タイサク</t>
    </rPh>
    <rPh sb="2" eb="4">
      <t>クブン</t>
    </rPh>
    <phoneticPr fontId="8"/>
  </si>
  <si>
    <t>対策区分</t>
    <phoneticPr fontId="13"/>
  </si>
  <si>
    <t>調査の
要否</t>
    <rPh sb="0" eb="2">
      <t>チョウサ</t>
    </rPh>
    <rPh sb="4" eb="6">
      <t>ヨウヒ</t>
    </rPh>
    <phoneticPr fontId="8"/>
  </si>
  <si>
    <t>措置の
要否</t>
    <rPh sb="0" eb="2">
      <t>ソチ</t>
    </rPh>
    <rPh sb="4" eb="6">
      <t>ヨウヒ</t>
    </rPh>
    <phoneticPr fontId="8"/>
  </si>
  <si>
    <t>実施</t>
    <rPh sb="0" eb="2">
      <t>ジッシ</t>
    </rPh>
    <phoneticPr fontId="8"/>
  </si>
  <si>
    <t>措置の実施状況</t>
    <rPh sb="0" eb="2">
      <t>ソチ</t>
    </rPh>
    <rPh sb="3" eb="5">
      <t>ジッシ</t>
    </rPh>
    <rPh sb="5" eb="7">
      <t>ジョウキョウ</t>
    </rPh>
    <phoneticPr fontId="8"/>
  </si>
  <si>
    <t>応急措置前</t>
    <rPh sb="0" eb="2">
      <t>オウキュウ</t>
    </rPh>
    <rPh sb="2" eb="4">
      <t>ソチ</t>
    </rPh>
    <rPh sb="4" eb="5">
      <t>マエ</t>
    </rPh>
    <phoneticPr fontId="8"/>
  </si>
  <si>
    <t>応急措置後</t>
    <rPh sb="0" eb="2">
      <t>オウキュウ</t>
    </rPh>
    <rPh sb="2" eb="4">
      <t>ソチ</t>
    </rPh>
    <rPh sb="4" eb="5">
      <t>ゴ</t>
    </rPh>
    <phoneticPr fontId="8"/>
  </si>
  <si>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12"/>
  </si>
  <si>
    <t>※　応急措置を実施しないで判定した変状の対策区分は、対策区分の応急措置後の欄に記入すること。</t>
    <rPh sb="37" eb="38">
      <t>ラン</t>
    </rPh>
    <rPh sb="39" eb="41">
      <t>キニュウ</t>
    </rPh>
    <phoneticPr fontId="13"/>
  </si>
  <si>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8"/>
  </si>
  <si>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</si>
  <si>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8"/>
  </si>
  <si>
    <t>■定期点検記録様式　定期点検結果総括表（トンネル内附属物等の取付状態）　【様式C-1-2】</t>
    <rPh sb="14" eb="15">
      <t>ムスビ</t>
    </rPh>
    <rPh sb="15" eb="16">
      <t>ハタシ</t>
    </rPh>
    <rPh sb="28" eb="29">
      <t>トウ</t>
    </rPh>
    <rPh sb="37" eb="39">
      <t>ヨウシキ</t>
    </rPh>
    <phoneticPr fontId="8"/>
  </si>
  <si>
    <t>異常
番号</t>
    <rPh sb="0" eb="2">
      <t>イジョウ</t>
    </rPh>
    <rPh sb="3" eb="5">
      <t>バンゴウ</t>
    </rPh>
    <phoneticPr fontId="8"/>
  </si>
  <si>
    <t>異常部位</t>
    <rPh sb="0" eb="2">
      <t>イジョウ</t>
    </rPh>
    <rPh sb="2" eb="4">
      <t>ブイ</t>
    </rPh>
    <phoneticPr fontId="8"/>
  </si>
  <si>
    <t>異　常  の  内　容</t>
    <rPh sb="0" eb="1">
      <t>イ</t>
    </rPh>
    <rPh sb="2" eb="3">
      <t>ツネ</t>
    </rPh>
    <rPh sb="8" eb="9">
      <t>ナイ</t>
    </rPh>
    <rPh sb="10" eb="11">
      <t>カタチ</t>
    </rPh>
    <phoneticPr fontId="8"/>
  </si>
  <si>
    <t>応急措置の
実施状況</t>
    <rPh sb="0" eb="2">
      <t>オウキュウ</t>
    </rPh>
    <rPh sb="2" eb="4">
      <t>ソチ</t>
    </rPh>
    <rPh sb="6" eb="8">
      <t>ジッシ</t>
    </rPh>
    <rPh sb="8" eb="10">
      <t>ジョウキョウ</t>
    </rPh>
    <phoneticPr fontId="8"/>
  </si>
  <si>
    <t>対象箇所</t>
    <rPh sb="0" eb="2">
      <t>タイショウ</t>
    </rPh>
    <rPh sb="2" eb="4">
      <t>カショ</t>
    </rPh>
    <phoneticPr fontId="8"/>
  </si>
  <si>
    <t>異常種類</t>
    <rPh sb="0" eb="2">
      <t>イジョウ</t>
    </rPh>
    <rPh sb="2" eb="4">
      <t>シュルイ</t>
    </rPh>
    <phoneticPr fontId="8"/>
  </si>
  <si>
    <t>異常の発生範囲の規模</t>
    <rPh sb="0" eb="2">
      <t>イジョウ</t>
    </rPh>
    <rPh sb="3" eb="5">
      <t>ハッセイ</t>
    </rPh>
    <rPh sb="5" eb="7">
      <t>ハンイ</t>
    </rPh>
    <rPh sb="8" eb="10">
      <t>キボ</t>
    </rPh>
    <phoneticPr fontId="8"/>
  </si>
  <si>
    <t>異常判定区分</t>
    <rPh sb="0" eb="2">
      <t>イジョウ</t>
    </rPh>
    <rPh sb="2" eb="4">
      <t>ハンテイ</t>
    </rPh>
    <rPh sb="4" eb="6">
      <t>クブン</t>
    </rPh>
    <phoneticPr fontId="8"/>
  </si>
  <si>
    <t>応急措置の内容</t>
    <rPh sb="0" eb="2">
      <t>オウキュウ</t>
    </rPh>
    <rPh sb="2" eb="4">
      <t>ソチ</t>
    </rPh>
    <rPh sb="5" eb="7">
      <t>ナイヨウ</t>
    </rPh>
    <phoneticPr fontId="8"/>
  </si>
  <si>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12"/>
  </si>
  <si>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</si>
  <si>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8"/>
  </si>
  <si>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8"/>
  </si>
  <si>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8"/>
  </si>
  <si>
    <t>状態の把握の内容</t>
    <rPh sb="0" eb="2">
      <t>ジョウタイ</t>
    </rPh>
    <rPh sb="3" eb="5">
      <t>ハアク</t>
    </rPh>
    <rPh sb="6" eb="8">
      <t>ナイヨウ</t>
    </rPh>
    <phoneticPr fontId="12"/>
  </si>
  <si>
    <t>覆工スパン
番号</t>
    <rPh sb="0" eb="2">
      <t>フッコウ</t>
    </rPh>
    <rPh sb="6" eb="8">
      <t>バンゴウ</t>
    </rPh>
    <phoneticPr fontId="12"/>
  </si>
  <si>
    <t>年月日</t>
    <rPh sb="0" eb="2">
      <t>ネンゲツ</t>
    </rPh>
    <rPh sb="2" eb="3">
      <t>ニチ</t>
    </rPh>
    <phoneticPr fontId="12"/>
  </si>
  <si>
    <t>内容</t>
    <rPh sb="0" eb="2">
      <t>ナイヨウ</t>
    </rPh>
    <phoneticPr fontId="12"/>
  </si>
  <si>
    <t>結果</t>
    <rPh sb="0" eb="2">
      <t>ケッカ</t>
    </rPh>
    <phoneticPr fontId="12"/>
  </si>
  <si>
    <t>対策区分の
判定</t>
    <rPh sb="0" eb="2">
      <t>タイサク</t>
    </rPh>
    <rPh sb="2" eb="4">
      <t>クブン</t>
    </rPh>
    <rPh sb="6" eb="8">
      <t>ハンテイ</t>
    </rPh>
    <phoneticPr fontId="12"/>
  </si>
  <si>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3"/>
  </si>
  <si>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22"/>
  </si>
  <si>
    <t>フリガナ</t>
    <phoneticPr fontId="22"/>
  </si>
  <si>
    <t>路 線 名</t>
    <rPh sb="0" eb="1">
      <t>ミチ</t>
    </rPh>
    <rPh sb="2" eb="3">
      <t>セン</t>
    </rPh>
    <rPh sb="4" eb="5">
      <t>メイ</t>
    </rPh>
    <phoneticPr fontId="22"/>
  </si>
  <si>
    <t>定期点検実施者</t>
    <rPh sb="4" eb="6">
      <t>ジッシ</t>
    </rPh>
    <phoneticPr fontId="13"/>
  </si>
  <si>
    <t>名　称</t>
    <rPh sb="0" eb="1">
      <t>ナ</t>
    </rPh>
    <rPh sb="2" eb="3">
      <t>ショウ</t>
    </rPh>
    <phoneticPr fontId="12"/>
  </si>
  <si>
    <t>管理者名</t>
    <phoneticPr fontId="22"/>
  </si>
  <si>
    <t>写真
番号</t>
    <phoneticPr fontId="8"/>
  </si>
  <si>
    <t>覆工スパン
番号</t>
    <rPh sb="0" eb="2">
      <t>フッコウ</t>
    </rPh>
    <rPh sb="6" eb="8">
      <t>バンゴウ</t>
    </rPh>
    <phoneticPr fontId="8"/>
  </si>
  <si>
    <t>変状番号</t>
    <rPh sb="0" eb="2">
      <t>ヘンジョウ</t>
    </rPh>
    <rPh sb="2" eb="4">
      <t>バンゴウ</t>
    </rPh>
    <phoneticPr fontId="12"/>
  </si>
  <si>
    <t>変状
部位</t>
    <rPh sb="0" eb="2">
      <t>ヘンジョウ</t>
    </rPh>
    <rPh sb="3" eb="5">
      <t>ブイ</t>
    </rPh>
    <phoneticPr fontId="8"/>
  </si>
  <si>
    <t>対策
区分</t>
    <rPh sb="0" eb="2">
      <t>タイサク</t>
    </rPh>
    <rPh sb="3" eb="5">
      <t>クブン</t>
    </rPh>
    <phoneticPr fontId="8"/>
  </si>
  <si>
    <t>変状区分</t>
    <rPh sb="0" eb="2">
      <t>ヘンジョウ</t>
    </rPh>
    <rPh sb="2" eb="4">
      <t>クブン</t>
    </rPh>
    <phoneticPr fontId="13"/>
  </si>
  <si>
    <t>変状の発生範囲及び規模</t>
    <rPh sb="0" eb="2">
      <t>ヘンジョウ</t>
    </rPh>
    <rPh sb="3" eb="5">
      <t>ハッセイ</t>
    </rPh>
    <rPh sb="5" eb="7">
      <t>ハンイ</t>
    </rPh>
    <rPh sb="7" eb="8">
      <t>オヨ</t>
    </rPh>
    <rPh sb="9" eb="11">
      <t>キボ</t>
    </rPh>
    <phoneticPr fontId="13"/>
  </si>
  <si>
    <t>前回変状の発生範囲及び規模</t>
    <rPh sb="0" eb="2">
      <t>ゼンカイ</t>
    </rPh>
    <rPh sb="2" eb="4">
      <t>ヘンジョウ</t>
    </rPh>
    <rPh sb="5" eb="9">
      <t>ハッセイハンイ</t>
    </rPh>
    <rPh sb="9" eb="10">
      <t>オヨ</t>
    </rPh>
    <rPh sb="11" eb="13">
      <t>キボ</t>
    </rPh>
    <phoneticPr fontId="13"/>
  </si>
  <si>
    <t>対策履歴</t>
    <rPh sb="0" eb="2">
      <t>タイサク</t>
    </rPh>
    <rPh sb="2" eb="4">
      <t>リレキ</t>
    </rPh>
    <phoneticPr fontId="8"/>
  </si>
  <si>
    <t>実施状況（実施日）</t>
    <rPh sb="0" eb="2">
      <t>ジッシ</t>
    </rPh>
    <rPh sb="2" eb="4">
      <t>ジョウキョウ</t>
    </rPh>
    <rPh sb="5" eb="8">
      <t>ジッシビ</t>
    </rPh>
    <phoneticPr fontId="8"/>
  </si>
  <si>
    <t>メモ</t>
    <phoneticPr fontId="13"/>
  </si>
  <si>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12"/>
  </si>
  <si>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8"/>
  </si>
  <si>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8"/>
  </si>
  <si>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8"/>
  </si>
  <si>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</si>
  <si>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3"/>
  </si>
  <si>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2"/>
  </si>
  <si>
    <t>覆工スパン番号</t>
    <rPh sb="0" eb="2">
      <t>フッコウ</t>
    </rPh>
    <rPh sb="5" eb="7">
      <t>バンゴウ</t>
    </rPh>
    <phoneticPr fontId="23"/>
  </si>
  <si>
    <t>異常番号</t>
    <rPh sb="0" eb="2">
      <t>イジョウ</t>
    </rPh>
    <rPh sb="2" eb="4">
      <t>バンゴウ</t>
    </rPh>
    <phoneticPr fontId="23"/>
  </si>
  <si>
    <t>対象箇所</t>
    <rPh sb="0" eb="2">
      <t>タイショウ</t>
    </rPh>
    <rPh sb="2" eb="4">
      <t>カショ</t>
    </rPh>
    <phoneticPr fontId="23"/>
  </si>
  <si>
    <t>部位区分</t>
    <rPh sb="0" eb="2">
      <t>ブイ</t>
    </rPh>
    <rPh sb="2" eb="4">
      <t>クブン</t>
    </rPh>
    <phoneticPr fontId="23"/>
  </si>
  <si>
    <t>異常の種類</t>
    <rPh sb="0" eb="2">
      <t>イジョウ</t>
    </rPh>
    <rPh sb="3" eb="5">
      <t>シュルイ</t>
    </rPh>
    <phoneticPr fontId="23"/>
  </si>
  <si>
    <t>異常判定区分</t>
    <rPh sb="0" eb="2">
      <t>イジョウ</t>
    </rPh>
    <rPh sb="2" eb="4">
      <t>ハンテイ</t>
    </rPh>
    <rPh sb="4" eb="6">
      <t>クブン</t>
    </rPh>
    <phoneticPr fontId="23"/>
  </si>
  <si>
    <t>メモ</t>
    <phoneticPr fontId="23"/>
  </si>
  <si>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12"/>
  </si>
  <si>
    <t>※　応急措置を実施した場合は、その実施状況が分かる写真を添付すること。</t>
    <rPh sb="4" eb="6">
      <t>ソチ</t>
    </rPh>
    <phoneticPr fontId="13"/>
  </si>
  <si>
    <t>※　変状数に準じてシートを追加すること。</t>
    <rPh sb="2" eb="4">
      <t>ヘンジョウ</t>
    </rPh>
    <rPh sb="4" eb="5">
      <t>スウ</t>
    </rPh>
    <rPh sb="6" eb="7">
      <t>ジュン</t>
    </rPh>
    <rPh sb="13" eb="15">
      <t>ツイカ</t>
    </rPh>
    <phoneticPr fontId="12"/>
  </si>
  <si>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8"/>
  </si>
  <si>
    <t>トンネル変状展開図</t>
    <rPh sb="4" eb="5">
      <t>ヘン</t>
    </rPh>
    <rPh sb="5" eb="6">
      <t>ジョウ</t>
    </rPh>
    <rPh sb="6" eb="9">
      <t>テンカイズ</t>
    </rPh>
    <phoneticPr fontId="12"/>
  </si>
  <si>
    <t>トンネル全体変状展開図</t>
    <rPh sb="4" eb="6">
      <t>ゼンタイ</t>
    </rPh>
    <rPh sb="6" eb="7">
      <t>ヘン</t>
    </rPh>
    <rPh sb="7" eb="8">
      <t>ジョウ</t>
    </rPh>
    <rPh sb="8" eb="11">
      <t>テンカイズ</t>
    </rPh>
    <phoneticPr fontId="12"/>
  </si>
  <si>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12"/>
  </si>
  <si>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8"/>
  </si>
  <si>
    <t>様式F用→</t>
    <rPh sb="0" eb="2">
      <t>ヨウシキ</t>
    </rPh>
    <rPh sb="3" eb="4">
      <t>ヨウ</t>
    </rPh>
    <phoneticPr fontId="12"/>
  </si>
  <si>
    <t>覆工スパン</t>
    <rPh sb="0" eb="2">
      <t>フッコウ</t>
    </rPh>
    <phoneticPr fontId="23"/>
  </si>
  <si>
    <t>変    状    数</t>
    <rPh sb="0" eb="1">
      <t>ヘン</t>
    </rPh>
    <rPh sb="5" eb="6">
      <t>ジョウ</t>
    </rPh>
    <rPh sb="10" eb="11">
      <t>スウ</t>
    </rPh>
    <phoneticPr fontId="23"/>
  </si>
  <si>
    <t>変    状    規    模</t>
    <rPh sb="0" eb="1">
      <t>ヘン</t>
    </rPh>
    <rPh sb="5" eb="6">
      <t>ジョウ</t>
    </rPh>
    <rPh sb="10" eb="11">
      <t>キ</t>
    </rPh>
    <rPh sb="15" eb="16">
      <t>ボ</t>
    </rPh>
    <phoneticPr fontId="23"/>
  </si>
  <si>
    <t>番号</t>
    <rPh sb="0" eb="2">
      <t>バンゴウ</t>
    </rPh>
    <phoneticPr fontId="13"/>
  </si>
  <si>
    <t>延長
（ｍ）</t>
    <rPh sb="0" eb="2">
      <t>エンチョウ</t>
    </rPh>
    <phoneticPr fontId="13"/>
  </si>
  <si>
    <t>健全性の診断の
区分</t>
    <rPh sb="4" eb="6">
      <t>シンダン</t>
    </rPh>
    <rPh sb="8" eb="10">
      <t>クブン</t>
    </rPh>
    <phoneticPr fontId="13"/>
  </si>
  <si>
    <t>対策区分の判定</t>
    <rPh sb="0" eb="2">
      <t>タイサク</t>
    </rPh>
    <rPh sb="2" eb="4">
      <t>クブン</t>
    </rPh>
    <rPh sb="5" eb="7">
      <t>ハンテイ</t>
    </rPh>
    <phoneticPr fontId="23"/>
  </si>
  <si>
    <t>覆工スパン長（ｍ）</t>
    <rPh sb="0" eb="2">
      <t>フッコウ</t>
    </rPh>
    <rPh sb="5" eb="6">
      <t>ナガ</t>
    </rPh>
    <phoneticPr fontId="23"/>
  </si>
  <si>
    <t>変状の発生範囲の規模（㎡）</t>
    <rPh sb="0" eb="2">
      <t>ヘンジョウ</t>
    </rPh>
    <rPh sb="3" eb="5">
      <t>ハッセイ</t>
    </rPh>
    <rPh sb="5" eb="7">
      <t>ハンイ</t>
    </rPh>
    <rPh sb="8" eb="10">
      <t>キボ</t>
    </rPh>
    <phoneticPr fontId="23"/>
  </si>
  <si>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8"/>
  </si>
  <si>
    <t xml:space="preserve">外力 </t>
    <rPh sb="0" eb="2">
      <t>ガイリョク</t>
    </rPh>
    <phoneticPr fontId="23"/>
  </si>
  <si>
    <t>材質劣化</t>
    <rPh sb="0" eb="2">
      <t>ザイシツ</t>
    </rPh>
    <rPh sb="2" eb="4">
      <t>レッカ</t>
    </rPh>
    <phoneticPr fontId="23"/>
  </si>
  <si>
    <t>漏水</t>
    <rPh sb="0" eb="2">
      <t>ロウスイ</t>
    </rPh>
    <phoneticPr fontId="23"/>
  </si>
  <si>
    <r>
      <t xml:space="preserve">外力 </t>
    </r>
    <r>
      <rPr>
        <vertAlign val="superscript"/>
        <sz val="9"/>
        <rFont val="HGSｺﾞｼｯｸM"/>
        <family val="3"/>
        <charset val="128"/>
      </rPr>
      <t>注2</t>
    </r>
    <rPh sb="0" eb="2">
      <t>ガイリョク</t>
    </rPh>
    <rPh sb="3" eb="4">
      <t>チュウ</t>
    </rPh>
    <phoneticPr fontId="23"/>
  </si>
  <si>
    <t>Ⅳ</t>
    <phoneticPr fontId="23"/>
  </si>
  <si>
    <t>Ⅲ</t>
    <phoneticPr fontId="23"/>
  </si>
  <si>
    <t>Ⅱa</t>
    <phoneticPr fontId="23"/>
  </si>
  <si>
    <t>Ⅱb</t>
    <phoneticPr fontId="23"/>
  </si>
  <si>
    <t>スパン別変状展開図</t>
    <rPh sb="3" eb="4">
      <t>ベツ</t>
    </rPh>
    <rPh sb="4" eb="5">
      <t>ヘン</t>
    </rPh>
    <rPh sb="5" eb="6">
      <t>ジョウ</t>
    </rPh>
    <rPh sb="6" eb="9">
      <t>テンカイズ</t>
    </rPh>
    <phoneticPr fontId="12"/>
  </si>
  <si>
    <t>対策区分毎の
変状の有無</t>
    <rPh sb="0" eb="2">
      <t>タイサク</t>
    </rPh>
    <rPh sb="2" eb="4">
      <t>クブン</t>
    </rPh>
    <rPh sb="4" eb="5">
      <t>ゴト</t>
    </rPh>
    <rPh sb="7" eb="9">
      <t>ヘンジョウ</t>
    </rPh>
    <rPh sb="10" eb="12">
      <t>ウム</t>
    </rPh>
    <phoneticPr fontId="12"/>
  </si>
  <si>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12"/>
  </si>
  <si>
    <r>
      <t>備考</t>
    </r>
    <r>
      <rPr>
        <vertAlign val="superscript"/>
        <sz val="9"/>
        <rFont val="HGSｺﾞｼｯｸM"/>
        <family val="3"/>
        <charset val="128"/>
      </rPr>
      <t>注2</t>
    </r>
    <rPh sb="0" eb="2">
      <t>ビコウ</t>
    </rPh>
    <rPh sb="2" eb="3">
      <t>チュウ</t>
    </rPh>
    <phoneticPr fontId="12"/>
  </si>
  <si>
    <r>
      <t>外力</t>
    </r>
    <r>
      <rPr>
        <vertAlign val="superscript"/>
        <sz val="9"/>
        <rFont val="HGSｺﾞｼｯｸM"/>
        <family val="3"/>
        <charset val="128"/>
      </rPr>
      <t>注1</t>
    </r>
    <rPh sb="0" eb="2">
      <t>ガイリョク</t>
    </rPh>
    <rPh sb="2" eb="3">
      <t>チュウ</t>
    </rPh>
    <phoneticPr fontId="12"/>
  </si>
  <si>
    <r>
      <t>材質劣化</t>
    </r>
    <r>
      <rPr>
        <vertAlign val="superscript"/>
        <sz val="9"/>
        <rFont val="HGSｺﾞｼｯｸM"/>
        <family val="3"/>
        <charset val="128"/>
      </rPr>
      <t>注1</t>
    </r>
    <rPh sb="0" eb="2">
      <t>ザイシツ</t>
    </rPh>
    <rPh sb="2" eb="4">
      <t>レッカ</t>
    </rPh>
    <rPh sb="4" eb="5">
      <t>チュウ</t>
    </rPh>
    <phoneticPr fontId="12"/>
  </si>
  <si>
    <r>
      <t>漏水</t>
    </r>
    <r>
      <rPr>
        <vertAlign val="superscript"/>
        <sz val="9"/>
        <rFont val="HGSｺﾞｼｯｸM"/>
        <family val="3"/>
        <charset val="128"/>
      </rPr>
      <t>注1</t>
    </r>
    <rPh sb="0" eb="2">
      <t>ロウスイ</t>
    </rPh>
    <rPh sb="2" eb="3">
      <t>チュウ</t>
    </rPh>
    <phoneticPr fontId="12"/>
  </si>
  <si>
    <t>Ⅱa</t>
    <phoneticPr fontId="12"/>
  </si>
  <si>
    <t>Ⅱb</t>
    <phoneticPr fontId="12"/>
  </si>
  <si>
    <t>所見</t>
    <rPh sb="0" eb="2">
      <t>ショケン</t>
    </rPh>
    <phoneticPr fontId="12"/>
  </si>
  <si>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12"/>
  </si>
  <si>
    <t>注2：応急措置を実施した場合は、その詳細を備考に記載すること。</t>
    <phoneticPr fontId="13"/>
  </si>
  <si>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3"/>
  </si>
  <si>
    <t>（以下、印刷不要）</t>
    <rPh sb="1" eb="3">
      <t>イカ</t>
    </rPh>
    <rPh sb="4" eb="6">
      <t>インサツ</t>
    </rPh>
    <rPh sb="6" eb="8">
      <t>フヨウ</t>
    </rPh>
    <phoneticPr fontId="12"/>
  </si>
  <si>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12"/>
  </si>
  <si>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12"/>
  </si>
  <si>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12"/>
  </si>
  <si>
    <t>※4：本様式は覆工スパン毎に作成すること。</t>
    <rPh sb="3" eb="4">
      <t>ホン</t>
    </rPh>
    <rPh sb="4" eb="6">
      <t>ヨウシキ</t>
    </rPh>
    <rPh sb="7" eb="9">
      <t>フッコウ</t>
    </rPh>
    <rPh sb="12" eb="13">
      <t>ゴト</t>
    </rPh>
    <rPh sb="14" eb="16">
      <t>サクセイ</t>
    </rPh>
    <phoneticPr fontId="12"/>
  </si>
  <si>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12"/>
  </si>
  <si>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12"/>
  </si>
  <si>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12"/>
  </si>
  <si>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8"/>
  </si>
  <si>
    <t>不可能な理由</t>
    <rPh sb="0" eb="3">
      <t>フカノウ</t>
    </rPh>
    <rPh sb="4" eb="6">
      <t>リユウ</t>
    </rPh>
    <phoneticPr fontId="8"/>
  </si>
  <si>
    <t>対応策</t>
    <rPh sb="0" eb="3">
      <t>タイオウサク</t>
    </rPh>
    <phoneticPr fontId="8"/>
  </si>
  <si>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8"/>
  </si>
  <si>
    <t>※　数が多い場合は、適時、表の行を増やすこと。</t>
    <phoneticPr fontId="13"/>
  </si>
  <si>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3"/>
  </si>
  <si>
    <t xml:space="preserve"> </t>
    <phoneticPr fontId="23"/>
  </si>
  <si>
    <t>【覆工スパン毎の変状数,  変状規模】</t>
    <phoneticPr fontId="23"/>
  </si>
  <si>
    <r>
      <t>対策区分の判定</t>
    </r>
    <r>
      <rPr>
        <vertAlign val="superscript"/>
        <sz val="9"/>
        <rFont val="HGSｺﾞｼｯｸM"/>
        <family val="3"/>
        <charset val="128"/>
      </rPr>
      <t>注1</t>
    </r>
    <rPh sb="0" eb="2">
      <t>タイサク</t>
    </rPh>
    <rPh sb="2" eb="4">
      <t>クブン</t>
    </rPh>
    <rPh sb="5" eb="7">
      <t>ハンテイ</t>
    </rPh>
    <rPh sb="7" eb="8">
      <t>チュウ</t>
    </rPh>
    <phoneticPr fontId="23"/>
  </si>
  <si>
    <t>計</t>
    <rPh sb="0" eb="1">
      <t>ケイ</t>
    </rPh>
    <phoneticPr fontId="23"/>
  </si>
  <si>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3"/>
  </si>
  <si>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3"/>
  </si>
  <si>
    <t>※１：本様式は様式D‐3の集計結果を掲載すること。</t>
    <rPh sb="3" eb="4">
      <t>ホン</t>
    </rPh>
    <rPh sb="4" eb="6">
      <t>ヨウシキ</t>
    </rPh>
    <rPh sb="7" eb="9">
      <t>ヨウシキ</t>
    </rPh>
    <rPh sb="13" eb="15">
      <t>シュウケイ</t>
    </rPh>
    <rPh sb="15" eb="17">
      <t>ケッカ</t>
    </rPh>
    <rPh sb="18" eb="20">
      <t>ケイサイ</t>
    </rPh>
    <phoneticPr fontId="23"/>
  </si>
  <si>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3"/>
  </si>
  <si>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3"/>
  </si>
  <si>
    <t>道路トンネルの健全性の診断の区分の所見</t>
    <rPh sb="0" eb="2">
      <t>ドウロ</t>
    </rPh>
    <rPh sb="7" eb="10">
      <t>ケンゼンセイ</t>
    </rPh>
    <rPh sb="11" eb="13">
      <t>シンダン</t>
    </rPh>
    <rPh sb="14" eb="16">
      <t>クブン</t>
    </rPh>
    <rPh sb="17" eb="19">
      <t>ショケン</t>
    </rPh>
    <phoneticPr fontId="13"/>
  </si>
  <si>
    <t>様式A～B</t>
    <rPh sb="0" eb="2">
      <t>ヨウシキ</t>
    </rPh>
    <phoneticPr fontId="13"/>
  </si>
  <si>
    <t>トンネルの分類</t>
    <rPh sb="5" eb="7">
      <t>ブンルイ</t>
    </rPh>
    <phoneticPr fontId="13"/>
  </si>
  <si>
    <t>トンネル工法</t>
  </si>
  <si>
    <t>自専道or一般道</t>
  </si>
  <si>
    <t>緊急輸送路</t>
  </si>
  <si>
    <t>代替路</t>
  </si>
  <si>
    <t>陸上トンネル（掘進工法）</t>
    <rPh sb="0" eb="2">
      <t>リクジョウ</t>
    </rPh>
    <rPh sb="7" eb="9">
      <t>クッシン</t>
    </rPh>
    <rPh sb="9" eb="11">
      <t>コウホウ</t>
    </rPh>
    <phoneticPr fontId="13"/>
  </si>
  <si>
    <t>山岳トンネル工法（NATM）</t>
    <rPh sb="0" eb="2">
      <t>サンガク</t>
    </rPh>
    <rPh sb="6" eb="8">
      <t>コウホウ</t>
    </rPh>
    <phoneticPr fontId="13"/>
  </si>
  <si>
    <t>自専道</t>
    <phoneticPr fontId="13"/>
  </si>
  <si>
    <t>一次</t>
    <rPh sb="0" eb="2">
      <t>イチジ</t>
    </rPh>
    <phoneticPr fontId="13"/>
  </si>
  <si>
    <t>有</t>
    <rPh sb="0" eb="1">
      <t>アリ</t>
    </rPh>
    <phoneticPr fontId="13"/>
  </si>
  <si>
    <t>陸上トンネル（開削工法）</t>
    <rPh sb="0" eb="2">
      <t>リクジョウ</t>
    </rPh>
    <rPh sb="7" eb="9">
      <t>カイサク</t>
    </rPh>
    <rPh sb="9" eb="11">
      <t>コウホウ</t>
    </rPh>
    <phoneticPr fontId="13"/>
  </si>
  <si>
    <t>矢板工法</t>
    <rPh sb="0" eb="2">
      <t>ヤイタ</t>
    </rPh>
    <rPh sb="2" eb="4">
      <t>コウホウ</t>
    </rPh>
    <phoneticPr fontId="13"/>
  </si>
  <si>
    <t>一般道</t>
    <phoneticPr fontId="13"/>
  </si>
  <si>
    <t>二次</t>
    <rPh sb="0" eb="2">
      <t>ニジ</t>
    </rPh>
    <phoneticPr fontId="13"/>
  </si>
  <si>
    <t>無</t>
    <rPh sb="0" eb="1">
      <t>ナシ</t>
    </rPh>
    <phoneticPr fontId="13"/>
  </si>
  <si>
    <t>陸上トンネル（その他）</t>
    <rPh sb="0" eb="2">
      <t>リクジョウ</t>
    </rPh>
    <rPh sb="9" eb="10">
      <t>タ</t>
    </rPh>
    <phoneticPr fontId="13"/>
  </si>
  <si>
    <t>開削工法</t>
    <rPh sb="0" eb="2">
      <t>カイサク</t>
    </rPh>
    <rPh sb="2" eb="4">
      <t>コウホウ</t>
    </rPh>
    <phoneticPr fontId="13"/>
  </si>
  <si>
    <t>三次</t>
    <rPh sb="0" eb="2">
      <t>サンジ</t>
    </rPh>
    <phoneticPr fontId="13"/>
  </si>
  <si>
    <t>水底トンネル（掘進工法）</t>
    <rPh sb="0" eb="2">
      <t>スイテイ</t>
    </rPh>
    <rPh sb="7" eb="9">
      <t>クッシン</t>
    </rPh>
    <rPh sb="9" eb="11">
      <t>コウホウ</t>
    </rPh>
    <phoneticPr fontId="13"/>
  </si>
  <si>
    <t>シールド工法</t>
    <rPh sb="4" eb="6">
      <t>コウホウ</t>
    </rPh>
    <phoneticPr fontId="13"/>
  </si>
  <si>
    <t>市町村指定</t>
    <rPh sb="0" eb="5">
      <t>シチョウソンシテイ</t>
    </rPh>
    <phoneticPr fontId="13"/>
  </si>
  <si>
    <t>水底トンネル（沈埋工法）</t>
    <rPh sb="0" eb="2">
      <t>スイテイ</t>
    </rPh>
    <rPh sb="7" eb="9">
      <t>チンマイ</t>
    </rPh>
    <rPh sb="9" eb="11">
      <t>コウホウ</t>
    </rPh>
    <phoneticPr fontId="13"/>
  </si>
  <si>
    <t>その他</t>
    <rPh sb="2" eb="3">
      <t>タ</t>
    </rPh>
    <phoneticPr fontId="13"/>
  </si>
  <si>
    <t>指定なし</t>
    <rPh sb="0" eb="2">
      <t>シテイ</t>
    </rPh>
    <phoneticPr fontId="13"/>
  </si>
  <si>
    <t>水底トンネル（開削工法）</t>
    <rPh sb="0" eb="2">
      <t>スイテイ</t>
    </rPh>
    <rPh sb="7" eb="9">
      <t>カイサク</t>
    </rPh>
    <rPh sb="9" eb="11">
      <t>コウホウ</t>
    </rPh>
    <phoneticPr fontId="13"/>
  </si>
  <si>
    <t>不明</t>
    <rPh sb="0" eb="2">
      <t>フメイ</t>
    </rPh>
    <phoneticPr fontId="13"/>
  </si>
  <si>
    <t>水底トンネル（その他）</t>
    <rPh sb="0" eb="2">
      <t>スイテイ</t>
    </rPh>
    <rPh sb="9" eb="10">
      <t>タ</t>
    </rPh>
    <phoneticPr fontId="13"/>
  </si>
  <si>
    <t>様式C-1-1(本体工)、C-2、D-1-1、D-3</t>
    <rPh sb="0" eb="2">
      <t>ヨウシキ</t>
    </rPh>
    <rPh sb="8" eb="11">
      <t>ホンタイコウ</t>
    </rPh>
    <phoneticPr fontId="13"/>
  </si>
  <si>
    <t>対象箇所</t>
    <rPh sb="0" eb="2">
      <t>タイショウ</t>
    </rPh>
    <rPh sb="2" eb="4">
      <t>カショ</t>
    </rPh>
    <phoneticPr fontId="13"/>
  </si>
  <si>
    <t>部位区分</t>
  </si>
  <si>
    <t>変状区分</t>
  </si>
  <si>
    <t>変状種類</t>
  </si>
  <si>
    <t>対策区分</t>
  </si>
  <si>
    <t>健全性</t>
  </si>
  <si>
    <t>調査の要否</t>
  </si>
  <si>
    <t>措置の要否</t>
  </si>
  <si>
    <t>実施有無</t>
  </si>
  <si>
    <t>覆工</t>
    <rPh sb="0" eb="2">
      <t>フッコウ</t>
    </rPh>
    <phoneticPr fontId="13"/>
  </si>
  <si>
    <t>アーチ（右側）</t>
    <rPh sb="4" eb="6">
      <t>ミギガワ</t>
    </rPh>
    <phoneticPr fontId="13"/>
  </si>
  <si>
    <t>外力</t>
    <rPh sb="0" eb="2">
      <t>ガイリョク</t>
    </rPh>
    <phoneticPr fontId="13"/>
  </si>
  <si>
    <t>圧ざ、ひび割れ</t>
  </si>
  <si>
    <t>Ⅰ</t>
    <phoneticPr fontId="13"/>
  </si>
  <si>
    <t>要</t>
    <rPh sb="0" eb="1">
      <t>ヨウ</t>
    </rPh>
    <phoneticPr fontId="13"/>
  </si>
  <si>
    <t>要監視</t>
    <rPh sb="0" eb="1">
      <t>ヨウ</t>
    </rPh>
    <rPh sb="1" eb="3">
      <t>カンシ</t>
    </rPh>
    <phoneticPr fontId="13"/>
  </si>
  <si>
    <t>未</t>
    <rPh sb="0" eb="1">
      <t>ミ</t>
    </rPh>
    <phoneticPr fontId="13"/>
  </si>
  <si>
    <t>坑門</t>
    <rPh sb="0" eb="2">
      <t>コウモン</t>
    </rPh>
    <phoneticPr fontId="13"/>
  </si>
  <si>
    <t>アーチ（左側）</t>
    <rPh sb="4" eb="5">
      <t>ヒダリ</t>
    </rPh>
    <rPh sb="5" eb="6">
      <t>ガワ</t>
    </rPh>
    <phoneticPr fontId="13"/>
  </si>
  <si>
    <t>材質劣化</t>
    <rPh sb="0" eb="4">
      <t>ザイシツレッカ</t>
    </rPh>
    <phoneticPr fontId="13"/>
  </si>
  <si>
    <t>うき・はく離</t>
  </si>
  <si>
    <t>Ⅱa</t>
    <phoneticPr fontId="13"/>
  </si>
  <si>
    <t>Ⅱ</t>
    <phoneticPr fontId="13"/>
  </si>
  <si>
    <t>否</t>
    <rPh sb="0" eb="1">
      <t>ヒ</t>
    </rPh>
    <phoneticPr fontId="13"/>
  </si>
  <si>
    <t>要対策</t>
    <rPh sb="0" eb="1">
      <t>ヨウ</t>
    </rPh>
    <rPh sb="1" eb="3">
      <t>タイサク</t>
    </rPh>
    <phoneticPr fontId="13"/>
  </si>
  <si>
    <t>済</t>
    <rPh sb="0" eb="1">
      <t>スミ</t>
    </rPh>
    <phoneticPr fontId="13"/>
  </si>
  <si>
    <t>内装板</t>
    <rPh sb="0" eb="2">
      <t>ナイソウ</t>
    </rPh>
    <rPh sb="2" eb="3">
      <t>イタ</t>
    </rPh>
    <phoneticPr fontId="13"/>
  </si>
  <si>
    <t>アーチ（天端）</t>
    <rPh sb="4" eb="5">
      <t>テン</t>
    </rPh>
    <rPh sb="5" eb="6">
      <t>タン</t>
    </rPh>
    <phoneticPr fontId="13"/>
  </si>
  <si>
    <t>漏水</t>
    <rPh sb="0" eb="2">
      <t>ロウスイ</t>
    </rPh>
    <phoneticPr fontId="13"/>
  </si>
  <si>
    <t>鋼材腐食</t>
  </si>
  <si>
    <t>Ⅱb</t>
    <phoneticPr fontId="13"/>
  </si>
  <si>
    <t>Ⅲ</t>
    <phoneticPr fontId="13"/>
  </si>
  <si>
    <t>継続</t>
    <rPh sb="0" eb="2">
      <t>ケイゾク</t>
    </rPh>
    <phoneticPr fontId="13"/>
  </si>
  <si>
    <t>天井板</t>
    <rPh sb="0" eb="2">
      <t>テンジョウ</t>
    </rPh>
    <rPh sb="2" eb="3">
      <t>バン</t>
    </rPh>
    <phoneticPr fontId="13"/>
  </si>
  <si>
    <t>アーチ（全周）</t>
    <rPh sb="4" eb="6">
      <t>ゼンシュウ</t>
    </rPh>
    <phoneticPr fontId="13"/>
  </si>
  <si>
    <t>変形・移動</t>
  </si>
  <si>
    <t>Ⅳ</t>
    <phoneticPr fontId="13"/>
  </si>
  <si>
    <t>路面</t>
    <rPh sb="0" eb="2">
      <t>ロメン</t>
    </rPh>
    <phoneticPr fontId="13"/>
  </si>
  <si>
    <t>側壁（右側）</t>
    <rPh sb="0" eb="2">
      <t>ソクヘキ</t>
    </rPh>
    <rPh sb="3" eb="5">
      <t>ミギガワ</t>
    </rPh>
    <phoneticPr fontId="13"/>
  </si>
  <si>
    <t>沈下</t>
  </si>
  <si>
    <t>－</t>
    <phoneticPr fontId="13"/>
  </si>
  <si>
    <t>側壁（左側）</t>
    <rPh sb="0" eb="2">
      <t>ソクヘキ</t>
    </rPh>
    <rPh sb="3" eb="5">
      <t>ヒダリガワ</t>
    </rPh>
    <phoneticPr fontId="13"/>
  </si>
  <si>
    <t>隆起</t>
  </si>
  <si>
    <t>横断目地（右側）</t>
    <rPh sb="0" eb="2">
      <t>オウダン</t>
    </rPh>
    <rPh sb="2" eb="4">
      <t>メジ</t>
    </rPh>
    <rPh sb="5" eb="7">
      <t>ミギガワ</t>
    </rPh>
    <phoneticPr fontId="13"/>
  </si>
  <si>
    <t>巻厚の不足または減少、背面空洞</t>
  </si>
  <si>
    <t>横断目地（左側）</t>
    <rPh sb="0" eb="2">
      <t>オウダン</t>
    </rPh>
    <rPh sb="2" eb="4">
      <t>メジ</t>
    </rPh>
    <rPh sb="5" eb="7">
      <t>ヒダリガワ</t>
    </rPh>
    <phoneticPr fontId="13"/>
  </si>
  <si>
    <t>補修・補強材の破損</t>
  </si>
  <si>
    <t>横断目地（天端）</t>
    <rPh sb="0" eb="2">
      <t>オウダン</t>
    </rPh>
    <rPh sb="2" eb="4">
      <t>メジ</t>
    </rPh>
    <rPh sb="5" eb="6">
      <t>テン</t>
    </rPh>
    <rPh sb="6" eb="7">
      <t>タン</t>
    </rPh>
    <phoneticPr fontId="13"/>
  </si>
  <si>
    <t>漏水</t>
  </si>
  <si>
    <t>横断目地（全周）</t>
    <rPh sb="0" eb="2">
      <t>オウダン</t>
    </rPh>
    <rPh sb="2" eb="4">
      <t>メジ</t>
    </rPh>
    <rPh sb="5" eb="7">
      <t>ゼンシュウ</t>
    </rPh>
    <phoneticPr fontId="13"/>
  </si>
  <si>
    <t>滞水</t>
  </si>
  <si>
    <t>水平打ち継ぎ目（右側）</t>
    <rPh sb="0" eb="2">
      <t>スイヘイ</t>
    </rPh>
    <rPh sb="2" eb="3">
      <t>ウ</t>
    </rPh>
    <rPh sb="4" eb="5">
      <t>ツ</t>
    </rPh>
    <rPh sb="6" eb="7">
      <t>メ</t>
    </rPh>
    <rPh sb="8" eb="10">
      <t>ミギガワ</t>
    </rPh>
    <phoneticPr fontId="13"/>
  </si>
  <si>
    <t>土砂流出</t>
  </si>
  <si>
    <t>水平打ち継ぎ目（左側）</t>
    <rPh sb="0" eb="2">
      <t>スイヘイ</t>
    </rPh>
    <rPh sb="2" eb="3">
      <t>ウ</t>
    </rPh>
    <rPh sb="4" eb="5">
      <t>ツ</t>
    </rPh>
    <rPh sb="6" eb="7">
      <t>メ</t>
    </rPh>
    <rPh sb="8" eb="10">
      <t>ヒダリガワ</t>
    </rPh>
    <phoneticPr fontId="13"/>
  </si>
  <si>
    <t>その他</t>
  </si>
  <si>
    <t>面壁・妻壁等</t>
    <rPh sb="0" eb="2">
      <t>メンペキ</t>
    </rPh>
    <rPh sb="3" eb="4">
      <t>ツマ</t>
    </rPh>
    <rPh sb="4" eb="5">
      <t>カベ</t>
    </rPh>
    <rPh sb="5" eb="6">
      <t>トウ</t>
    </rPh>
    <phoneticPr fontId="13"/>
  </si>
  <si>
    <t>側壁</t>
    <rPh sb="0" eb="2">
      <t>ソクヘキ</t>
    </rPh>
    <phoneticPr fontId="13"/>
  </si>
  <si>
    <t>車道側</t>
    <rPh sb="0" eb="2">
      <t>シャドウ</t>
    </rPh>
    <rPh sb="2" eb="3">
      <t>ガワ</t>
    </rPh>
    <phoneticPr fontId="13"/>
  </si>
  <si>
    <t>ダクト側</t>
    <rPh sb="3" eb="4">
      <t>ガワ</t>
    </rPh>
    <phoneticPr fontId="13"/>
  </si>
  <si>
    <t>車道</t>
    <rPh sb="0" eb="2">
      <t>シャドウ</t>
    </rPh>
    <phoneticPr fontId="13"/>
  </si>
  <si>
    <t>歩道</t>
    <rPh sb="0" eb="2">
      <t>ホドウ</t>
    </rPh>
    <phoneticPr fontId="13"/>
  </si>
  <si>
    <t>監査歩路</t>
    <rPh sb="0" eb="2">
      <t>カンサ</t>
    </rPh>
    <rPh sb="2" eb="3">
      <t>ホ</t>
    </rPh>
    <rPh sb="3" eb="4">
      <t>ロ</t>
    </rPh>
    <phoneticPr fontId="13"/>
  </si>
  <si>
    <t>側溝</t>
    <rPh sb="0" eb="2">
      <t>ソッコウ</t>
    </rPh>
    <phoneticPr fontId="13"/>
  </si>
  <si>
    <t>様式C-1-2（附属物）、D-1-2</t>
    <rPh sb="0" eb="2">
      <t>ヨウシキ</t>
    </rPh>
    <rPh sb="8" eb="10">
      <t>フゾク</t>
    </rPh>
    <rPh sb="10" eb="11">
      <t>ブツ</t>
    </rPh>
    <phoneticPr fontId="13"/>
  </si>
  <si>
    <t>施設の内訳</t>
    <rPh sb="0" eb="2">
      <t>シセツ</t>
    </rPh>
    <rPh sb="3" eb="5">
      <t>ウチワケ</t>
    </rPh>
    <phoneticPr fontId="13"/>
  </si>
  <si>
    <t>部位区分</t>
    <rPh sb="0" eb="2">
      <t>ブイ</t>
    </rPh>
    <rPh sb="2" eb="4">
      <t>クブン</t>
    </rPh>
    <phoneticPr fontId="13"/>
  </si>
  <si>
    <t>異常の種類</t>
    <rPh sb="0" eb="2">
      <t>イジョウ</t>
    </rPh>
    <rPh sb="3" eb="5">
      <t>シュルイ</t>
    </rPh>
    <phoneticPr fontId="13"/>
  </si>
  <si>
    <t xml:space="preserve">異常判定区分 </t>
    <rPh sb="0" eb="2">
      <t>イジョウ</t>
    </rPh>
    <rPh sb="2" eb="4">
      <t>ハンテイ</t>
    </rPh>
    <rPh sb="4" eb="6">
      <t>クブン</t>
    </rPh>
    <phoneticPr fontId="13"/>
  </si>
  <si>
    <t>実施有無</t>
    <rPh sb="0" eb="2">
      <t>ジッシ</t>
    </rPh>
    <rPh sb="2" eb="4">
      <t>ウム</t>
    </rPh>
    <phoneticPr fontId="13"/>
  </si>
  <si>
    <t>照明施設</t>
    <rPh sb="0" eb="2">
      <t>ショウメイ</t>
    </rPh>
    <rPh sb="2" eb="4">
      <t>シセツ</t>
    </rPh>
    <phoneticPr fontId="13"/>
  </si>
  <si>
    <t>灯具</t>
    <rPh sb="0" eb="2">
      <t>トウグ</t>
    </rPh>
    <phoneticPr fontId="13"/>
  </si>
  <si>
    <t>附属物本体</t>
    <rPh sb="0" eb="2">
      <t>フゾク</t>
    </rPh>
    <rPh sb="2" eb="3">
      <t>ブツ</t>
    </rPh>
    <rPh sb="3" eb="5">
      <t>ホンタイ</t>
    </rPh>
    <phoneticPr fontId="13"/>
  </si>
  <si>
    <t>破断</t>
  </si>
  <si>
    <t>○</t>
    <phoneticPr fontId="13"/>
  </si>
  <si>
    <t>換気施設</t>
    <rPh sb="0" eb="2">
      <t>カンキ</t>
    </rPh>
    <rPh sb="2" eb="4">
      <t>シセツ</t>
    </rPh>
    <phoneticPr fontId="13"/>
  </si>
  <si>
    <t>ケーブル本体</t>
    <rPh sb="4" eb="6">
      <t>ホンタイ</t>
    </rPh>
    <phoneticPr fontId="13"/>
  </si>
  <si>
    <t>取付部材</t>
    <rPh sb="0" eb="1">
      <t>ト</t>
    </rPh>
    <rPh sb="1" eb="2">
      <t>ツ</t>
    </rPh>
    <rPh sb="2" eb="4">
      <t>ブザイ</t>
    </rPh>
    <phoneticPr fontId="13"/>
  </si>
  <si>
    <t>緩み、脱落</t>
  </si>
  <si>
    <t>×</t>
    <phoneticPr fontId="13"/>
  </si>
  <si>
    <t>非常用施設</t>
    <rPh sb="0" eb="3">
      <t>ヒジョウヨウ</t>
    </rPh>
    <rPh sb="3" eb="5">
      <t>シセツ</t>
    </rPh>
    <phoneticPr fontId="13"/>
  </si>
  <si>
    <t>ケーブル本体以外</t>
    <rPh sb="4" eb="6">
      <t>ホンタイ</t>
    </rPh>
    <rPh sb="6" eb="8">
      <t>イガイ</t>
    </rPh>
    <phoneticPr fontId="13"/>
  </si>
  <si>
    <t>ボルト・ナット，アンカー類</t>
    <phoneticPr fontId="13"/>
  </si>
  <si>
    <t>亀裂</t>
  </si>
  <si>
    <t>その他施設</t>
    <rPh sb="2" eb="3">
      <t>タ</t>
    </rPh>
    <rPh sb="3" eb="5">
      <t>シセツ</t>
    </rPh>
    <phoneticPr fontId="13"/>
  </si>
  <si>
    <t>腐食</t>
  </si>
  <si>
    <t>ジェットファン</t>
    <phoneticPr fontId="13"/>
  </si>
  <si>
    <t>変形，欠損</t>
  </si>
  <si>
    <t>VI計</t>
    <rPh sb="2" eb="3">
      <t>ケイ</t>
    </rPh>
    <phoneticPr fontId="13"/>
  </si>
  <si>
    <t>がたつき</t>
  </si>
  <si>
    <t>CO計</t>
    <rPh sb="2" eb="3">
      <t>ケイ</t>
    </rPh>
    <phoneticPr fontId="13"/>
  </si>
  <si>
    <t>風向風速計</t>
    <rPh sb="0" eb="2">
      <t>フウコウ</t>
    </rPh>
    <rPh sb="2" eb="5">
      <t>フウソクケイ</t>
    </rPh>
    <phoneticPr fontId="13"/>
  </si>
  <si>
    <t>点 滅 灯</t>
    <phoneticPr fontId="13"/>
  </si>
  <si>
    <t>音信号発生器</t>
  </si>
  <si>
    <t>誘導表示施設</t>
  </si>
  <si>
    <t>標識</t>
  </si>
  <si>
    <t>天井板取付部材</t>
  </si>
  <si>
    <t>内装板取付部材</t>
  </si>
  <si>
    <t>吸音板取付部材</t>
  </si>
  <si>
    <t>末尾の連番の形式例</t>
    <rPh sb="0" eb="2">
      <t>マツビ</t>
    </rPh>
    <rPh sb="3" eb="5">
      <t>レンバン</t>
    </rPh>
    <rPh sb="6" eb="8">
      <t>ケイシキ</t>
    </rPh>
    <rPh sb="8" eb="9">
      <t>レイ</t>
    </rPh>
    <phoneticPr fontId="13"/>
  </si>
  <si>
    <t>　様式B(1)　様式B(2)　様式B(3)</t>
    <phoneticPr fontId="13"/>
  </si>
  <si>
    <t>　様式B_001　様式B_002　様式B_003</t>
    <phoneticPr fontId="13"/>
  </si>
  <si>
    <t>　様式B_P001　様式B_P002　様式B_P003</t>
    <phoneticPr fontId="13"/>
  </si>
  <si>
    <r>
      <t xml:space="preserve">　　　例）うき，はく離（閉合ひび割れ）：変状範囲を包括する寸法（L×W）
　　　　　うき，はく離（ひび割れ沿い）：打音異常箇所を包括する寸法（L×W）
</t>
    </r>
    <r>
      <rPr>
        <sz val="11"/>
        <color theme="1"/>
        <rFont val="ＭＳ Ｐゴシック"/>
        <family val="3"/>
        <charset val="128"/>
        <scheme val="minor"/>
      </rPr>
      <t xml:space="preserve">　　　　　ひび割れ：長さ（L）×幅 </t>
    </r>
    <r>
      <rPr>
        <vertAlign val="superscript"/>
        <sz val="11"/>
        <color theme="1"/>
        <rFont val="ＭＳ Ｐゴシック"/>
        <family val="3"/>
        <charset val="128"/>
        <scheme val="minor"/>
      </rPr>
      <t>*</t>
    </r>
    <r>
      <rPr>
        <sz val="11"/>
        <color theme="1"/>
        <rFont val="ＭＳ Ｐゴシック"/>
        <family val="3"/>
        <charset val="128"/>
        <scheme val="minor"/>
      </rPr>
      <t xml:space="preserve"> (W=0.1m：一律）を面積として記録する。
　　　　　*ここでいう幅は実測幅ではなく便宜上一律に0.1mとする。
　　　　　※ただし，密集したひび割れの場合は，密集した範囲を面積として記載する。
　　　　　鋼材腐食（鉄筋腐食）：一括した対策が適当と考えられる範囲を包括する寸法（L×W）
</t>
    </r>
    <rPh sb="3" eb="4">
      <t>レイ</t>
    </rPh>
    <phoneticPr fontId="13"/>
  </si>
  <si>
    <r>
      <t>注2）材料劣化による</t>
    </r>
    <r>
      <rPr>
        <sz val="11"/>
        <color theme="1"/>
        <rFont val="ＭＳ Ｐゴシック"/>
        <family val="3"/>
        <charset val="128"/>
        <scheme val="minor"/>
      </rPr>
      <t>変状：材質劣化による変状を包括する面積を記録する。</t>
    </r>
    <rPh sb="0" eb="1">
      <t>チュウ</t>
    </rPh>
    <rPh sb="3" eb="7">
      <t>ザイリョウレッカ</t>
    </rPh>
    <rPh sb="10" eb="12">
      <t>ヘンジョウ</t>
    </rPh>
    <phoneticPr fontId="13"/>
  </si>
  <si>
    <t>■トンネル台帳  トンネル諸元、非常用施設諸元　【様式A-1】</t>
  </si>
  <si>
    <t>施設ID</t>
  </si>
  <si>
    <t>33.91000,132.30000</t>
  </si>
  <si>
    <t>フリガナ</t>
  </si>
  <si>
    <t>タチバナトンネル</t>
  </si>
  <si>
    <t>路線名</t>
  </si>
  <si>
    <t>管理者名</t>
  </si>
  <si>
    <t>柳井土木建築事務所</t>
  </si>
  <si>
    <t>二次</t>
  </si>
  <si>
    <t>名　称</t>
  </si>
  <si>
    <t>たちばなトンネル</t>
  </si>
  <si>
    <t>有</t>
  </si>
  <si>
    <t>所在地</t>
  </si>
  <si>
    <t>自</t>
  </si>
  <si>
    <t>作成者</t>
  </si>
  <si>
    <t>株式会社 長大
鷲尾 寛</t>
  </si>
  <si>
    <t>作成年月日</t>
  </si>
  <si>
    <t>トンネル延長</t>
  </si>
  <si>
    <t>L=</t>
  </si>
  <si>
    <t>ｍ</t>
  </si>
  <si>
    <t>至</t>
  </si>
  <si>
    <t>ﾄﾝﾈﾙの分類</t>
  </si>
  <si>
    <t>陸上トンネル（掘進工法）</t>
  </si>
  <si>
    <t>起点</t>
  </si>
  <si>
    <t>緯度</t>
  </si>
  <si>
    <t>完成年月日</t>
  </si>
  <si>
    <t>1993年</t>
  </si>
  <si>
    <t>舗装</t>
  </si>
  <si>
    <t>種　別</t>
  </si>
  <si>
    <t>コンクリート系</t>
  </si>
  <si>
    <t>トンネル非常用施設</t>
  </si>
  <si>
    <t>施設の内訳</t>
  </si>
  <si>
    <t>種別・方式</t>
  </si>
  <si>
    <t>型式</t>
  </si>
  <si>
    <t>個数</t>
  </si>
  <si>
    <t>更新年度</t>
  </si>
  <si>
    <t>経度</t>
  </si>
  <si>
    <t>供用年月日</t>
  </si>
  <si>
    <t>厚　さ</t>
  </si>
  <si>
    <t>20cm</t>
  </si>
  <si>
    <t>終点</t>
  </si>
  <si>
    <t>トンネル等級</t>
  </si>
  <si>
    <t>面　積</t>
  </si>
  <si>
    <t>内装種類</t>
  </si>
  <si>
    <t>更新年次</t>
  </si>
  <si>
    <t>一般有料区分</t>
  </si>
  <si>
    <t>一般</t>
  </si>
  <si>
    <t>天井板種類</t>
  </si>
  <si>
    <t>排水</t>
  </si>
  <si>
    <t>スリット</t>
  </si>
  <si>
    <t>土かぶり</t>
  </si>
  <si>
    <t>坑門</t>
  </si>
  <si>
    <t>形式</t>
  </si>
  <si>
    <t>内空断面積</t>
  </si>
  <si>
    <t>延長</t>
  </si>
  <si>
    <t>施設</t>
  </si>
  <si>
    <t>交 通 量</t>
  </si>
  <si>
    <t>道路附属物等</t>
  </si>
  <si>
    <t>照明</t>
  </si>
  <si>
    <t>LED</t>
  </si>
  <si>
    <t>道 路 幅</t>
  </si>
  <si>
    <t>換気</t>
  </si>
  <si>
    <t>自然換気</t>
  </si>
  <si>
    <t>幅　員</t>
  </si>
  <si>
    <t>車 道 幅</t>
  </si>
  <si>
    <t>竣工巻厚</t>
  </si>
  <si>
    <t>アーチ</t>
  </si>
  <si>
    <t>cm</t>
  </si>
  <si>
    <t>側　壁</t>
  </si>
  <si>
    <t>警報表示板</t>
  </si>
  <si>
    <t>歩道等幅</t>
  </si>
  <si>
    <t>吸音板</t>
  </si>
  <si>
    <t>高さ</t>
  </si>
  <si>
    <t>建築限界高</t>
  </si>
  <si>
    <t>インバート</t>
  </si>
  <si>
    <t>中央高</t>
  </si>
  <si>
    <t>半径</t>
  </si>
  <si>
    <t>有効高</t>
  </si>
  <si>
    <t>縦断勾配</t>
  </si>
  <si>
    <t>線　形</t>
  </si>
  <si>
    <t>直線区間長</t>
  </si>
  <si>
    <t>占用物件</t>
  </si>
  <si>
    <t>種　類</t>
  </si>
  <si>
    <t>寸　法</t>
  </si>
  <si>
    <t>非常用施設
関連設備</t>
  </si>
  <si>
    <t>予備発電設備</t>
  </si>
  <si>
    <t>曲線区間</t>
  </si>
  <si>
    <t>区間長</t>
  </si>
  <si>
    <t>起点側ｸﾛｿｲﾄﾞ</t>
  </si>
  <si>
    <t>曲線半径</t>
  </si>
  <si>
    <t>終点側ｸﾛｿｲﾄﾞ</t>
  </si>
  <si>
    <t>非常駐車帯</t>
  </si>
  <si>
    <t>山岳トンネル工法（NATM）</t>
  </si>
  <si>
    <t>方向転換所</t>
  </si>
  <si>
    <t>※緯度・経度については、十進緯度経度小数第5位で記入すること。</t>
  </si>
  <si>
    <t>PS</t>
  </si>
  <si>
    <t>S001</t>
  </si>
  <si>
    <t>S002</t>
  </si>
  <si>
    <t>S003</t>
  </si>
  <si>
    <t>S004</t>
  </si>
  <si>
    <t>S005</t>
  </si>
  <si>
    <t>S006</t>
  </si>
  <si>
    <t>S007</t>
  </si>
  <si>
    <t>S008</t>
  </si>
  <si>
    <t>S009</t>
  </si>
  <si>
    <t>S010</t>
  </si>
  <si>
    <t>S012</t>
  </si>
  <si>
    <t>S013</t>
  </si>
  <si>
    <t>S014</t>
  </si>
  <si>
    <t>S015</t>
  </si>
  <si>
    <t>S016</t>
  </si>
  <si>
    <t>S017</t>
  </si>
  <si>
    <t>S018</t>
  </si>
  <si>
    <t>S019</t>
  </si>
  <si>
    <t>S020</t>
  </si>
  <si>
    <t>S021</t>
  </si>
  <si>
    <t>S022</t>
  </si>
  <si>
    <t>S023</t>
  </si>
  <si>
    <t>S024</t>
  </si>
  <si>
    <t>S025</t>
  </si>
  <si>
    <t>S026</t>
  </si>
  <si>
    <t>S027</t>
  </si>
  <si>
    <t>S028</t>
  </si>
  <si>
    <t>S029</t>
  </si>
  <si>
    <t>S030</t>
  </si>
  <si>
    <t>S031</t>
  </si>
  <si>
    <t>PE</t>
  </si>
  <si>
    <t>■定期点検記録様式　トンネル変状・異常箇所写真位置図　【様式B】</t>
  </si>
  <si>
    <t>定期点検年月日</t>
  </si>
  <si>
    <t>県道 大島環状線</t>
  </si>
  <si>
    <t>定期点検実施者</t>
  </si>
  <si>
    <t>株式会社長大</t>
  </si>
  <si>
    <t>鷲尾 寛</t>
  </si>
  <si>
    <t>山口県大島郡周防大島町地先</t>
  </si>
  <si>
    <t>自専道
or
一般道</t>
  </si>
  <si>
    <t>建設年度</t>
  </si>
  <si>
    <t>幅員</t>
  </si>
  <si>
    <t>トンネル毎
の健全性の
診断の区分</t>
  </si>
  <si>
    <t>Ⅱ</t>
  </si>
  <si>
    <t>変状・異常
箇所数合計</t>
  </si>
  <si>
    <t>トンネル本体工</t>
  </si>
  <si>
    <t>材質劣化</t>
  </si>
  <si>
    <t>Ⅲ</t>
  </si>
  <si>
    <t>Ⅳ</t>
  </si>
  <si>
    <t>附属物等
の取付状態</t>
  </si>
  <si>
    <t>◯
（応急措置後)</t>
  </si>
  <si>
    <t>✕</t>
  </si>
  <si>
    <t>外力</t>
  </si>
  <si>
    <t>路面</t>
  </si>
  <si>
    <t>側溝</t>
  </si>
  <si>
    <t>ー</t>
  </si>
  <si>
    <t>－</t>
  </si>
  <si>
    <t>Ⅰ</t>
  </si>
  <si>
    <t>否</t>
  </si>
  <si>
    <t>済</t>
  </si>
  <si>
    <t>はく落防止対策工を実施</t>
  </si>
  <si>
    <t>覆工</t>
  </si>
  <si>
    <t>アーチ（天端）</t>
  </si>
  <si>
    <t>車道</t>
  </si>
  <si>
    <t>0.11m2</t>
  </si>
  <si>
    <t>0.06m2</t>
  </si>
  <si>
    <t>Ⅱb</t>
  </si>
  <si>
    <t>横断目地（左側）</t>
  </si>
  <si>
    <t>横断目地（右側）</t>
  </si>
  <si>
    <t>0.02m2</t>
  </si>
  <si>
    <t>0.01m2</t>
  </si>
  <si>
    <t>0.30m2</t>
  </si>
  <si>
    <t>0.04m2</t>
  </si>
  <si>
    <t>側壁（左側）</t>
  </si>
  <si>
    <t>1.60m2</t>
  </si>
  <si>
    <t>1.65m2</t>
  </si>
  <si>
    <t>Ⅱa</t>
  </si>
  <si>
    <t>要対策</t>
  </si>
  <si>
    <t>継続</t>
  </si>
  <si>
    <t>監視(日常巡視)</t>
  </si>
  <si>
    <t>はく落防止対策工</t>
  </si>
  <si>
    <t>2.77m2</t>
  </si>
  <si>
    <t>0.90m2</t>
  </si>
  <si>
    <t>0.03m2</t>
  </si>
  <si>
    <t>0.05m2</t>
  </si>
  <si>
    <t>0.24m2</t>
  </si>
  <si>
    <t>0.07m2</t>
  </si>
  <si>
    <t>0.08m2</t>
  </si>
  <si>
    <t>アーチ（右側）</t>
  </si>
  <si>
    <t>長さ2.9m×幅1.5mm、他</t>
  </si>
  <si>
    <t>要監視</t>
  </si>
  <si>
    <t>監視</t>
  </si>
  <si>
    <t>アーチ（左側）</t>
  </si>
  <si>
    <t>2.00m2</t>
  </si>
  <si>
    <t>幅0.5mm</t>
  </si>
  <si>
    <t>側壁（右側）</t>
  </si>
  <si>
    <t>0.63m2</t>
  </si>
  <si>
    <t>0.20m2</t>
  </si>
  <si>
    <t>0.09m2</t>
  </si>
  <si>
    <t>長さ11.1m×幅1.5mm</t>
  </si>
  <si>
    <t>6.55m2</t>
  </si>
  <si>
    <t>横断目地（天端）</t>
  </si>
  <si>
    <t>3.58m2</t>
  </si>
  <si>
    <t>12滴/秒</t>
  </si>
  <si>
    <t>漏水対策工</t>
  </si>
  <si>
    <t>長さ11.1m×幅1.0mm</t>
  </si>
  <si>
    <t>長さ9.5m×幅1.0mm</t>
  </si>
  <si>
    <t>歩道</t>
  </si>
  <si>
    <t>7.35m2</t>
  </si>
  <si>
    <t>監視・定期的清掃</t>
  </si>
  <si>
    <t>0.10m2</t>
  </si>
  <si>
    <t>長さ2.6m×幅1.0mm</t>
  </si>
  <si>
    <t>10.40m2</t>
  </si>
  <si>
    <t>長さ11.0m×幅1.0mm</t>
  </si>
  <si>
    <t>3.50m2</t>
  </si>
  <si>
    <t>幅0.3mm</t>
  </si>
  <si>
    <t>0.17m2</t>
  </si>
  <si>
    <t>長さ10.6m×幅1.0mm</t>
  </si>
  <si>
    <t>0.15m2</t>
  </si>
  <si>
    <t>長さ5.0m×幅1.4mm、他</t>
  </si>
  <si>
    <t>長さ3.0m×幅1.0mm、他</t>
  </si>
  <si>
    <t>重点監視</t>
  </si>
  <si>
    <t>0.59m2</t>
  </si>
  <si>
    <t>1.40m2</t>
  </si>
  <si>
    <t>0.27m2</t>
  </si>
  <si>
    <t>0.12m2</t>
  </si>
  <si>
    <t>0.19m2</t>
  </si>
  <si>
    <t>長さ2.6m×幅1.2mm、他</t>
  </si>
  <si>
    <t>0.21m2</t>
  </si>
  <si>
    <t>0.13m2</t>
  </si>
  <si>
    <t>0.23m2</t>
  </si>
  <si>
    <t>0.22m2</t>
  </si>
  <si>
    <t>長さ0.8m×幅2.0mm</t>
  </si>
  <si>
    <t>0.34m2</t>
  </si>
  <si>
    <t>幅0.4mm、0.3mm</t>
  </si>
  <si>
    <t>1.28m2</t>
  </si>
  <si>
    <t>0.16m2</t>
  </si>
  <si>
    <t>長さ11.0m×幅1.2mm</t>
  </si>
  <si>
    <t>長さ6.5m×幅1.0mm、他</t>
  </si>
  <si>
    <t>0.26m2</t>
  </si>
  <si>
    <t>0.14m2</t>
  </si>
  <si>
    <t>0.36m2</t>
  </si>
  <si>
    <t>0.18m2</t>
  </si>
  <si>
    <t>1.75m2</t>
  </si>
  <si>
    <t>0.45m2</t>
  </si>
  <si>
    <t>0.55m2</t>
  </si>
  <si>
    <t>0.44m2</t>
  </si>
  <si>
    <t>0.31m2</t>
  </si>
  <si>
    <t>2.60m2</t>
  </si>
  <si>
    <t>3.20m2</t>
  </si>
  <si>
    <t>2.50m2</t>
  </si>
  <si>
    <t>長さ6.8m×幅1.0mm、他</t>
  </si>
  <si>
    <t>定期点検結果</t>
  </si>
  <si>
    <t>名  称</t>
  </si>
  <si>
    <t>その他施設</t>
  </si>
  <si>
    <t>附属物本体</t>
  </si>
  <si>
    <t>1箇所</t>
  </si>
  <si>
    <t>×</t>
  </si>
  <si>
    <t>交換</t>
  </si>
  <si>
    <t>33.91000,132.30000</t>
    <phoneticPr fontId="13"/>
  </si>
  <si>
    <t>規模記載なし (判定Ⅰ)</t>
  </si>
  <si>
    <t>不明</t>
  </si>
  <si>
    <t xml:space="preserve">排水溝に補修跡(断面修復工)。対策箇所に劣化・損傷はみられない。現状で利用者被害がないと判断しⅠ判定とした。 </t>
  </si>
  <si>
    <t xml:space="preserve">アーチ部(天端)に補修跡(FRPメッシュ工)。対策箇所に劣化・損傷はみられない。現状で利用者被害がないと判断しⅠ判定とした。 </t>
  </si>
  <si>
    <t>0.11m2(0.3m×0.05m、他)</t>
  </si>
  <si>
    <t>0.3ｍ×0.03ｍ,1.0ｍ×0.05ｍ (判定Ⅱb)</t>
  </si>
  <si>
    <t xml:space="preserve">横断目地部(側壁左側)に補修跡(断面修復工)。対策箇所に劣化・損傷はみられない。現状で利用者被害がないと判断しⅠ判定とした。 </t>
  </si>
  <si>
    <t>写真
番号</t>
  </si>
  <si>
    <t>覆工スパン
番号</t>
  </si>
  <si>
    <t>変状番号</t>
  </si>
  <si>
    <t>変状
部位</t>
  </si>
  <si>
    <t>対象箇所</t>
  </si>
  <si>
    <t>対策
区分</t>
  </si>
  <si>
    <t>応急措置前</t>
  </si>
  <si>
    <t>応急措置後</t>
  </si>
  <si>
    <t>変状の発生範囲及び規模</t>
  </si>
  <si>
    <t>前回変状の発生範囲及び規模</t>
  </si>
  <si>
    <t>対策履歴</t>
  </si>
  <si>
    <t>実施状況（実施日）</t>
  </si>
  <si>
    <t>メモ</t>
  </si>
  <si>
    <t>車道目地部にうき。現状で利用者被害の可能性は低い。  ※打音異常無し</t>
  </si>
  <si>
    <t>路 線 名</t>
  </si>
  <si>
    <t xml:space="preserve">横断目地部(側壁右側)に補修跡(断面修復工)。対策箇所に劣化・損傷はみられない。現状で利用者被害がないと判断しⅠ判定とした。 </t>
  </si>
  <si>
    <t>0.02m2(0.40m×0.05m)</t>
  </si>
  <si>
    <t>0.40m×0.03m (判定Ⅱb)</t>
  </si>
  <si>
    <t>0.30m2(2.00m×0.15m)</t>
  </si>
  <si>
    <t>2.00m×0.15m (判定Ⅱb)</t>
  </si>
  <si>
    <t>0.04m2(0.4m×0.05m、他)</t>
  </si>
  <si>
    <t>0.4ｍ×0.03ｍ,0.25ｍ×0.05ｍ (判定Ⅱb)</t>
  </si>
  <si>
    <t>0.01m2(0.25m×0.05m)</t>
  </si>
  <si>
    <t>0.25m×0.03m (判定Ⅱb)</t>
  </si>
  <si>
    <t>0.06m2(0.20m×0.30m)</t>
  </si>
  <si>
    <t>0.30m×0.20m (判定Ⅱb)</t>
  </si>
  <si>
    <t>1.60m2(0.50m×3.20m)</t>
  </si>
  <si>
    <t>0.50m×3.30m (判定Ⅱb)</t>
  </si>
  <si>
    <t>2.77m2(0.4m×0.8m、他3箇所)</t>
  </si>
  <si>
    <t>0.3ｍ×0.4ｍ,0.3ｍ×0.5ｍ,0.4ｍ×0.8ｍ,0.4ｍ×0.7ｍ (判定Ⅱb)</t>
  </si>
  <si>
    <t>側壁部(左側)にうき。将来的に利用者に影響が及ぶ可能性があるため、重点的な監視及び計画的な対策を必要とする。  ※打音異常無し</t>
  </si>
  <si>
    <t>0.03m2(0.20m×0.15m)</t>
  </si>
  <si>
    <t>0.20m×0.15m (判定Ⅱb)</t>
  </si>
  <si>
    <t>側壁部(左側)にうき。将来的に利用者に影響が及ぶ可能性があるため、重点的な監視及び計画的な対策を必要とする。 ※打音異常無し</t>
  </si>
  <si>
    <t>0.05m2(0.15m×0.30m)</t>
  </si>
  <si>
    <t>0.30m×0.15m (判定Ⅱb)</t>
  </si>
  <si>
    <t>0.24m2(0.6m×0.05m、他)</t>
  </si>
  <si>
    <t>0.6ｍ×0.03ｍ,0.2ｍ×0.15ｍ (判定Ⅱb)</t>
  </si>
  <si>
    <t>車道目地部にうき。現状で利用者被害の可能性は低い。 ※打音異常無し</t>
  </si>
  <si>
    <t>0.02m2(0.10m×0.15m)</t>
  </si>
  <si>
    <t>0.15m×0.10m (判定Ⅱb)</t>
  </si>
  <si>
    <t>0.01m2(0.10m×0.10m、D=1cm)</t>
  </si>
  <si>
    <t>0.10m×0.10m (判定Ⅱb)</t>
  </si>
  <si>
    <t>側壁部(左側)にうき(鋼材露出)。将来的に利用者に影響が及ぶ可能性があるため、重点的な監視及び計画的な対策を必要とする。 ※打音異常無し</t>
  </si>
  <si>
    <t xml:space="preserve">側壁部(左側)に鋼材露出。将来的に利用者に影響が及ぶ可能性があるため、重点的な監視及び計画的な対策を必要とする。 </t>
  </si>
  <si>
    <t>0.07m2(0.4m×0.05m、他)</t>
  </si>
  <si>
    <t>0.4ｍ×0.03ｍ×2箇所 (判定Ⅱb)</t>
  </si>
  <si>
    <t>0.03m2(0.50m×0.05m)</t>
  </si>
  <si>
    <t>0.50m×0.03m (判定Ⅱb)</t>
  </si>
  <si>
    <t>0.08m2(1.1m×0.05m、他)</t>
  </si>
  <si>
    <t>1.1ｍ×0.03ｍ,0.3ｍ×0.03ｍ (判定Ⅱb)</t>
  </si>
  <si>
    <t>前回調書記載なし</t>
  </si>
  <si>
    <t xml:space="preserve">車道目地部にうき。現状で利用者被害の可能性は低い。※打音異常無し </t>
  </si>
  <si>
    <t xml:space="preserve">アーチ部(右側)に縦断方向のひび割れ(遊離石灰)。前回調書記載なし。現状で利用者被害の可能性は低いため、監視にとどめる。 </t>
  </si>
  <si>
    <t>2.00m2(5.00m×0.40m)</t>
  </si>
  <si>
    <t>幅0.5mm (判定Ⅱb)</t>
  </si>
  <si>
    <t>アーチ部(左側)に半月状ひび割れ。現状で利用者被害の可能性は低いため、監視にとどめる。 ※打音異常無し</t>
  </si>
  <si>
    <t>0.63m2(1.25m×0.50m)</t>
  </si>
  <si>
    <t>規模記載なし (判定Ⅱb)</t>
  </si>
  <si>
    <t>0.20m2(1.5m×0.05m、他)</t>
  </si>
  <si>
    <t>1.5ｍ×0.05ｍ,0.1ｍ×0.1ｍ (判定Ⅱb)</t>
  </si>
  <si>
    <t xml:space="preserve">側壁部(右側)にひび割れ沿いのにじみ。現状で利用者被害の可能性は低いため、監視にとどめる。 </t>
  </si>
  <si>
    <t>0.01m2(0.10m×0.05m)</t>
  </si>
  <si>
    <t>今回新規変状</t>
  </si>
  <si>
    <t>アーチ部(右側)に閉合ひび割れ。新たに発生。現状で利用者被害の可能性は低いため、監視にとどめる。 ※打音異常無し</t>
  </si>
  <si>
    <t>6.55m2(1.35m×4.85m(50ml/分))</t>
  </si>
  <si>
    <t xml:space="preserve">側壁部(左側)にひび割れ沿いの流下(滞水あり)。現状で利用者被害の可能性は低いため、監視にとどめる。 </t>
  </si>
  <si>
    <t>3.58m2(7.15m×0.50m)</t>
  </si>
  <si>
    <t>12滴/秒 (判定Ⅱa)</t>
  </si>
  <si>
    <t xml:space="preserve">横断目地部(天端)ににじみ。将来的に利用者に影響が及ぶ可能性があるため、重点的な監視及び計画的な対策を必要とする。 </t>
  </si>
  <si>
    <t>0.24m2(0.7m×0.05m、他2箇所)</t>
  </si>
  <si>
    <t>0.7ｍ×0.03ｍ,0.2ｍ×0.02ｍ×2箇所 (判定Ⅱb)</t>
  </si>
  <si>
    <t>0.4ｍ×0.03ｍ,0.2ｍ×0.03ｍ (判定Ⅱb)</t>
  </si>
  <si>
    <t>0.04m2(0.2m×0.05m、他)</t>
  </si>
  <si>
    <t>0.1ｍ×0.02ｍ,0.2ｍ×0.03ｍ (判定Ⅱb)</t>
  </si>
  <si>
    <t xml:space="preserve">側壁部(左側)に縦断方向のひび割れ(にじみ)。前回調書記載なし。現状で利用者被害の可能性は低いため、監視にとどめる。 </t>
  </si>
  <si>
    <t>7.35m2(0.7m×10.5m)</t>
  </si>
  <si>
    <t>0.30m2(0.60m×0.50m)</t>
  </si>
  <si>
    <t xml:space="preserve">歩道に滞水。新たに発生。現状で利用者被害の可能性は低いため、監視・定期的清掃にとどめる。 </t>
  </si>
  <si>
    <t xml:space="preserve">側壁部(左側)にひび割れ沿いのにじみ。現状で利用者被害の可能性は低いため、監視にとどめる。 </t>
  </si>
  <si>
    <t>0.20m2(0.40m×0.50m)</t>
  </si>
  <si>
    <t>0.11m2(1.0m×0.05m、他)</t>
  </si>
  <si>
    <t>1.0ｍ×0.05ｍ,0.9ｍ×0.05ｍ (判定Ⅱb)</t>
  </si>
  <si>
    <t xml:space="preserve">側壁部(右側)にひび割れ沿いの漏水跡。現状で利用者被害の可能性は低いため、監視にとどめる。 </t>
  </si>
  <si>
    <t>0.20m2(0.8m×0.15m、他)</t>
  </si>
  <si>
    <t>0.4ｍ×0.15ｍ,0.4ｍ×0.03ｍ,0.3ｍ×0.05ｍ (判定Ⅱb)</t>
  </si>
  <si>
    <t>0.05m2(0.4m×0.05m、他)</t>
  </si>
  <si>
    <t>0.4ｍ×0.03ｍ,0.3ｍ×0.03ｍ (判定Ⅱb)</t>
  </si>
  <si>
    <t>10.40m2(1.30m×8.00m)</t>
  </si>
  <si>
    <t xml:space="preserve">側壁部(左側)に湾曲ひび割れ(にじみ)。前回調書記載なし。現状で利用者被害の可能性は低いため、監視にとどめる。 </t>
  </si>
  <si>
    <t>0.01m2(0.20m×0.05m)</t>
  </si>
  <si>
    <t>0.20m×0.03m (判定Ⅱb)</t>
  </si>
  <si>
    <t>0.40m×0.05m (判定Ⅱb)</t>
  </si>
  <si>
    <t>0.08m2(0.7m×0.05m、他)</t>
  </si>
  <si>
    <t>0.7ｍ×0.05ｍ,0.4ｍ×0.03ｍ (判定Ⅱb)</t>
  </si>
  <si>
    <t>0.50m×0.05m (判定Ⅱb)</t>
  </si>
  <si>
    <t>0.01m2(0.15m×0.05m)</t>
  </si>
  <si>
    <t>0.15m×0.05m (判定Ⅱb)</t>
  </si>
  <si>
    <t xml:space="preserve">アーチ部(左側)に縦断方向のひび割れ(遊離石灰)。前回調書記載なし。現状で利用者被害の可能性は低いため、監視にとどめる。 </t>
  </si>
  <si>
    <t>0.25m×0.05m (判定Ⅱb)</t>
  </si>
  <si>
    <t>3.50m2(3.50m×1.00m)</t>
  </si>
  <si>
    <t>幅0.3mm (判定Ⅱb)</t>
  </si>
  <si>
    <t>横断目地部(側壁左側)にうき。現状で利用者被害の可能性は低いため、監視にとどめる。 ※打音異常無し</t>
  </si>
  <si>
    <t>0.04m2(0.80m×0.05m)</t>
  </si>
  <si>
    <t>0.80m×0.03m (判定Ⅱb)</t>
  </si>
  <si>
    <t>0.10m2(0.25m×0.05m、他)</t>
  </si>
  <si>
    <t>0.25ｍ×0.03ｍ,0.5ｍ×0.1ｍ (判定Ⅱb)</t>
  </si>
  <si>
    <t>0.03m2(0.10m×0.25m)</t>
  </si>
  <si>
    <t>0.25m×0.10m (判定Ⅱb)</t>
  </si>
  <si>
    <t>0.01m2(0.15m×0.15m)</t>
  </si>
  <si>
    <t>アーチ部(天端)に閉合ひび割れ。打音異常なし。新たに発生。現状で利用者被害の可能性は低いため、監視にとどめる。 ※打音異常無し</t>
  </si>
  <si>
    <t>0.17m2(0.15m×0.1m、他2箇所)</t>
  </si>
  <si>
    <t>0.15ｍ×0.1ｍ,0.4ｍ×0.03ｍ,0.2ｍ×0.03ｍ (判定Ⅱb)</t>
  </si>
  <si>
    <t xml:space="preserve">横断目地部(天端)に補修跡(断面修復工)。対策箇所に劣化・損傷はみられない。現状で利用者被害がないと判断しⅠ判定とした。 </t>
  </si>
  <si>
    <t>0.3ｍ×0.03ｍ,0.45ｍ×0.1ｍ (判定Ⅱb)</t>
  </si>
  <si>
    <t>0.09m2(0.8m×0.05m、他)</t>
  </si>
  <si>
    <t>0.8ｍ×0.03ｍ,0.7ｍ×0.05ｍ (判定Ⅱb)</t>
  </si>
  <si>
    <t>0.01m2(0.3m×0.05m、他2箇所)</t>
  </si>
  <si>
    <t>0.3ｍ×0.03ｍ,0.15ｍ×0.03ｍ,0.6ｍ×0.1ｍ (判定Ⅱb)</t>
  </si>
  <si>
    <t xml:space="preserve">アーチ部(右側)に縦断方向のひび割れ。前回調書記載なし。現状で利用者被害の可能性は低いため、監視にとどめる。 </t>
  </si>
  <si>
    <t>0.15m2(0.8m×0.05m、他)</t>
  </si>
  <si>
    <t>0.8ｍ×0.03ｍ,0.2ｍ×0.03ｍ (判定Ⅱb)</t>
  </si>
  <si>
    <t>0.50m2(長さ5.0m×幅1.4mm、他)</t>
  </si>
  <si>
    <t xml:space="preserve">アーチ部(天端)に縦断方向のひび割れ。前回調書記載なし。現状で利用者被害の可能性は低いため、監視にとどめる。 </t>
  </si>
  <si>
    <t>0.02m2(0.30m×0.05m)</t>
  </si>
  <si>
    <t>0.30m×0.03m (判定Ⅱb)</t>
  </si>
  <si>
    <t>0.03m2(0.2m×0.05m、他)</t>
  </si>
  <si>
    <t>0.5ｍ×0.03ｍ,0.3ｍ×0.03ｍ (判定Ⅱb)</t>
  </si>
  <si>
    <t>0.06m2(0.15m×0.40m)</t>
  </si>
  <si>
    <t>0.40m×0.15m (判定Ⅱb)</t>
  </si>
  <si>
    <t>0.30m2(長さ3.0m×幅1.0mm、他)</t>
  </si>
  <si>
    <t xml:space="preserve">アーチ部(天端)に縦断方向のひび割れ。拡幅。前回調書記載なし。将来的に利用者に影響が及ぶ可能性があるため、重点的な監視を必要とする。 </t>
  </si>
  <si>
    <t>0.01m2(0.05m×0.10m)</t>
  </si>
  <si>
    <t>0.02m2(0.20m×0.10m)</t>
  </si>
  <si>
    <t>アーチ部(天端)にひび割れ沿いのうき。新たに発生。将来的に利用者に影響が及ぶ可能性があるため、重点的な監視及び計画的な対策を必要とする。 ※打音異常無し</t>
  </si>
  <si>
    <t>横断目地部(アーチ右側)にうき。新たに発生。将来的に利用者に影響が及ぶ可能性があるため、重点的な監視及び計画的な対策を必要とする。 ※打音異常無し</t>
  </si>
  <si>
    <t>0.30m×0.05m (判定Ⅱb)</t>
  </si>
  <si>
    <t>0.59m2(1.30m×0.45m)</t>
  </si>
  <si>
    <t>1.30m×0.45m (判定Ⅱa)</t>
  </si>
  <si>
    <t>1.40m2(2.80m×0.50m)</t>
  </si>
  <si>
    <t>幅0.3mm (判定Ⅱa)</t>
  </si>
  <si>
    <t>横断目地部(アーチ左側)に異音。現状で利用者被害の可能性は低いため、監視にとどめる。 ※打音異常無し</t>
  </si>
  <si>
    <t>0.27m2(0.4m×0.2m、他)</t>
  </si>
  <si>
    <t>0.4ｍ×0.2ｍ,0.6ｍ×0.03ｍ (判定Ⅱb)</t>
  </si>
  <si>
    <t xml:space="preserve">横断目地部(アーチ右側)に補修跡(断面修復工)。対策箇所に劣化・損傷はみられない。現状で利用者被害がないと判断しⅠ判定とした。 </t>
  </si>
  <si>
    <t>0.07m2(0.8m×0.05m、他)</t>
  </si>
  <si>
    <t>0.06m2(1.10m×0.05m)</t>
  </si>
  <si>
    <t>1.10m×0.03m (判定Ⅱb)</t>
  </si>
  <si>
    <t>0.07m2(0.10m×0.70m)</t>
  </si>
  <si>
    <t>0.70m×0.10m (判定Ⅱb)</t>
  </si>
  <si>
    <t>0.11m2(0.35m×0.30m)</t>
  </si>
  <si>
    <t>アーチ部(天端)に閉合ひび割れ。新たに発生。現状で利用者被害の可能性は低いため、監視にとどめる。 ※打音異常無し</t>
  </si>
  <si>
    <t>0.12m2(0.40m×0.30m)</t>
  </si>
  <si>
    <t>0.40m×0.30m (判定Ⅱb)</t>
  </si>
  <si>
    <t>0.04m2(0.70m×0.05m)</t>
  </si>
  <si>
    <t>0.70m×0.05m (判定Ⅱb)</t>
  </si>
  <si>
    <t>0.19m2(0.1m×0.1m、他)</t>
  </si>
  <si>
    <t>0.1ｍ×0.1ｍ,0.3ｍ×0.03ｍ (判定Ⅱb)</t>
  </si>
  <si>
    <t>0.01m2(0.15m×0.05m、他2箇所)</t>
  </si>
  <si>
    <t>0.15ｍ×0.03ｍ,0.25ｍ×0.03ｍ,0.6ｍ×0.03ｍ (判定Ⅱb)</t>
  </si>
  <si>
    <t xml:space="preserve">側壁部(右側)に縦断方向のひび割れ。前回調書記載なし。現状で利用者被害の可能性は低いため、監視にとどめる。 </t>
  </si>
  <si>
    <t>0.21m2(0.70m×0.30m)</t>
  </si>
  <si>
    <t>0.70m×0.30m (判定Ⅱa)</t>
  </si>
  <si>
    <t>0.13m2(0.4m×0.05m、他3箇所)</t>
  </si>
  <si>
    <t>0.4ｍ×0.05ｍ,0.3ｍ×0.03ｍ,0.5ｍ×0.03ｍ,0.3ｍ×0.03ｍ (判定Ⅱb)</t>
  </si>
  <si>
    <t>アーチ部(右側)にうき。将来的に利用者に影響が及ぶ可能性があるため、重点的な監視及び計画的な対策を必要とする。 ※打音異常無し</t>
  </si>
  <si>
    <t>0.23m2(0.4m×0.05m、他2箇所)</t>
  </si>
  <si>
    <t>0.7ｍ×0.05ｍ,0.7ｍ×0.03ｍ (判定Ⅱb)</t>
  </si>
  <si>
    <t>0.22m2(0.05m×0.2m、他2箇所)</t>
  </si>
  <si>
    <t>0.25ｍ×0.05ｍ,0.2ｍ×0.03ｍ (判定Ⅱb)</t>
  </si>
  <si>
    <t>0.06m2(1.20m×0.05m)</t>
  </si>
  <si>
    <t>1.50m×0.10m (判定Ⅱb)</t>
  </si>
  <si>
    <t>0.01m2(0.40m×0.05m)</t>
  </si>
  <si>
    <t>0.34m2(0.4m×0.2m、他2箇所)</t>
  </si>
  <si>
    <t>0.4ｍ×0.2ｍ,0.8ｍ×0.03ｍ,0.2ｍ×0.03ｍ (判定Ⅱb)</t>
  </si>
  <si>
    <t xml:space="preserve">側壁部(左側)に湾曲ひび割れ。拡幅。前回調書記載なし。将来的に利用者に影響が及ぶ可能性があるため、重点的な監視を必要とする。 </t>
  </si>
  <si>
    <t>0.07m2(1.40m×0.05m)</t>
  </si>
  <si>
    <t>1.70m×0.05m (判定Ⅱb)</t>
  </si>
  <si>
    <t>0.09m2(0.6m×0.05m、他)</t>
  </si>
  <si>
    <t>0.6ｍ×0.03ｍ,0.3ｍ×0.03ｍ (判定Ⅱb)</t>
  </si>
  <si>
    <t xml:space="preserve">アーチ部(左側)に補修跡(断面修復工)。対策箇所に劣化・損傷はみられない。現状で利用者被害がないと判断しⅠ判定とした。 </t>
  </si>
  <si>
    <t>0.01m2(4.60m×1.00m)</t>
  </si>
  <si>
    <t>幅0.4mm、0.3mm (判定Ⅱb)</t>
  </si>
  <si>
    <t>アーチ部(右側)に半月状ひび割れ。現状で利用者被害の可能性は低いため、監視にとどめる。 ※打音異常無し</t>
  </si>
  <si>
    <t>1.28m2(0.4m×0.15m、他)</t>
  </si>
  <si>
    <t>0.4ｍ×0.15ｍ,3.0ｍ×0.08ｍ (判定Ⅱb)</t>
  </si>
  <si>
    <t>0.21m2(0.4m×0.1m、他)</t>
  </si>
  <si>
    <t>0.4ｍ×0.1ｍ,1.2ｍ×0.1ｍ (判定Ⅱb)</t>
  </si>
  <si>
    <t>1.65m2(1.65m×1.00m)</t>
  </si>
  <si>
    <t>1.20m×0.05m (判定Ⅱb)</t>
  </si>
  <si>
    <t>1.40m×0.05m (判定Ⅱb)</t>
  </si>
  <si>
    <t>0.05m2(0.90m×0.05m)</t>
  </si>
  <si>
    <t>0.90m×0.03m (判定Ⅱb)</t>
  </si>
  <si>
    <t xml:space="preserve">側壁部(左側)に縦断方向のひび割れ(遊離石灰)。前回調書記載なし。現状で利用者被害の可能性は低いため、監視にとどめる。 </t>
  </si>
  <si>
    <t>0.26m2(1.8m×0.1m、他)</t>
  </si>
  <si>
    <t>1.8ｍ×0.1ｍ,0.25ｍ×0.03ｍ (判定Ⅱb)</t>
  </si>
  <si>
    <t>0.20m×0.05m (判定Ⅱb)</t>
  </si>
  <si>
    <t>0.14m2(1.4m×0.05m、他)</t>
  </si>
  <si>
    <t>1.4ｍ×0.03ｍ,0.8ｍ×0.03ｍ (判定Ⅱb)</t>
  </si>
  <si>
    <t>横断目地部(側壁右側)にうき。現状で利用者被害の可能性は低いため、監視にとどめる。 ※打音異常無し</t>
  </si>
  <si>
    <t>横断目地部(アーチ左側)にうき。現状で利用者被害の可能性は低いため、監視にとどめる。 ※打音異常無し</t>
  </si>
  <si>
    <t>0.15m2(0.2m×0.05m、他2箇所)</t>
  </si>
  <si>
    <t>0.2ｍ×0.03ｍ,0.3ｍ×0.03ｍ,1.6ｍ×0.05ｍ (判定Ⅱb)</t>
  </si>
  <si>
    <t>0.15m2(0.2m×0.05m、他)</t>
  </si>
  <si>
    <t>0.2ｍ×0.02ｍ,0.2ｍ×0.1ｍ (判定Ⅱb)</t>
  </si>
  <si>
    <t>0.36m2(0.1m×0.3m、他)</t>
  </si>
  <si>
    <t>0.3ｍ×0.1ｍ,0.7ｍ×0.03ｍ (判定Ⅱb)</t>
  </si>
  <si>
    <t>0.07m2(0.5m×0.05m、他)</t>
  </si>
  <si>
    <t>0.5ｍ×0.03ｍ,0.4ｍ×0.03ｍ (判定Ⅱb)</t>
  </si>
  <si>
    <t>0.18m2(0.3m×0.05m、他)</t>
  </si>
  <si>
    <t>0.3ｍ×0.03ｍ,0.5ｍ×0.15ｍ (判定Ⅱb)</t>
  </si>
  <si>
    <t>0.01m2(2.60m×1.70m)</t>
  </si>
  <si>
    <t>アーチ部(天端)に半月状ひび割れ。現状で利用者被害の可能性は低いため、監視にとどめる。 ※打音異常無し</t>
  </si>
  <si>
    <t>1.75m2(2.50m×0.70m)</t>
  </si>
  <si>
    <t>0.16m2(2.0m×0.05m、他)</t>
  </si>
  <si>
    <t>2.0ｍ×0.05ｍ,0.8ｍ×0.03ｍ (判定Ⅱb)</t>
  </si>
  <si>
    <t xml:space="preserve">アーチ部(右側)に縦断方向のひび割れ(遊離石灰)。拡幅。前回調書記載なし。将来的に利用者に影響が及ぶ可能性があるため、重点的な監視を必要とする。 </t>
  </si>
  <si>
    <t>0.45m2(3.00m×0.15m)</t>
  </si>
  <si>
    <t>3.00m×0.15m (判定Ⅱb)</t>
  </si>
  <si>
    <t>0.55m2(1.10m×0.50m)</t>
  </si>
  <si>
    <t xml:space="preserve">横断目地部(アーチ右側)ににじみ。現状で利用者被害の可能性は低いため、監視にとどめる。 </t>
  </si>
  <si>
    <t>0.04m2(0.40m×0.10m)</t>
  </si>
  <si>
    <t>0.40m×0.10m (判定Ⅱb)</t>
  </si>
  <si>
    <t>0.44m2(0.3m×0.05m、他)</t>
  </si>
  <si>
    <t>0.3ｍ×0.03ｍ,2.0ｍ×0.15ｍ (判定Ⅱb)</t>
  </si>
  <si>
    <t>横断目地部(アーチ右側)にうき。将来的に利用者に影響が及ぶ可能性があるため、重点的な監視及び計画的な対策を必要とする。 ※打音異常無し</t>
  </si>
  <si>
    <t>2.60m2(5.20m×0.50m)</t>
  </si>
  <si>
    <t>0.14m2(0.4m×0.05m、他2箇所)</t>
  </si>
  <si>
    <t>0.4ｍ×0.04ｍ,0.8ｍ×0.04ｍ,,0.9ｍ×0.05ｍ (判定Ⅱb)</t>
  </si>
  <si>
    <t>0.01m2(0.05m×0.05m)</t>
  </si>
  <si>
    <t>3.20m2(0.80m×4.00m)</t>
  </si>
  <si>
    <t xml:space="preserve">アーチ部(右側)に鋼材露出。新たに発生。現状で利用者被害の可能性は低いため、監視にとどめる。 </t>
  </si>
  <si>
    <t>2.50m2(5.00m×0.50m)</t>
  </si>
  <si>
    <t>0.07m2(0.3m×0.05m、他)</t>
  </si>
  <si>
    <t>0.3ｍ×0.05ｍ,0.5ｍ×0.04ｍ (判定Ⅱb)</t>
  </si>
  <si>
    <t xml:space="preserve">横断目地部(アーチ右側)に漏水跡。現状で利用者被害の可能性は低いため、監視にとどめる。 </t>
  </si>
  <si>
    <t>0.05m2(1.00m×0.05m)</t>
  </si>
  <si>
    <t>横断目地部(天端)に豆板。新たに発生。現状で利用者被害の可能性は低いため、監視にとどめる。 ※打音異常無し</t>
  </si>
  <si>
    <t xml:space="preserve">アーチ部(左側)に斜めひび割れ。現状で利用者被害の可能性は低いため、監視にとどめる。 </t>
  </si>
  <si>
    <t>覆工スパン番号</t>
  </si>
  <si>
    <t>異常番号</t>
  </si>
  <si>
    <t>異常の種類</t>
  </si>
  <si>
    <t>異常判定区分</t>
  </si>
  <si>
    <t>デリネーター破損</t>
  </si>
  <si>
    <t>【健全性判定集計表】</t>
  </si>
  <si>
    <t>スパン番号</t>
  </si>
  <si>
    <t>スパン長</t>
  </si>
  <si>
    <t>前回定期点検時の判定</t>
  </si>
  <si>
    <t>応急措置前の判定</t>
  </si>
  <si>
    <t>集計
判定
診断</t>
  </si>
  <si>
    <t>変状の発生規模合計(㎡)</t>
  </si>
  <si>
    <t>覆工スパン単位の
健全性の
診断の区分</t>
  </si>
  <si>
    <t>対策区分の
判定結果</t>
  </si>
  <si>
    <t>対策区分毎の変状数注3</t>
  </si>
  <si>
    <t>〇</t>
  </si>
  <si>
    <t>0.7m×10.5m</t>
  </si>
  <si>
    <t>S011</t>
  </si>
  <si>
    <t>株式会社長大
鷲尾 寛</t>
  </si>
  <si>
    <t>定期点検
年月日</t>
  </si>
  <si>
    <t>■定期点検記録様式　健全性の診断の区分に関する所見【様式G】</t>
  </si>
  <si>
    <t>山口県大島郡周防大島町大字安高</t>
    <phoneticPr fontId="13"/>
  </si>
  <si>
    <t>主要地方道大島環状線</t>
    <phoneticPr fontId="13"/>
  </si>
  <si>
    <t>内装なし</t>
    <rPh sb="0" eb="2">
      <t>ナイソウ</t>
    </rPh>
    <phoneticPr fontId="13"/>
  </si>
  <si>
    <r>
      <t xml:space="preserve">【概要】本トンネルの健全性の診断の区分は、予防保全の観点からⅡa判定とする。
</t>
    </r>
    <r>
      <rPr>
        <u/>
        <sz val="16"/>
        <rFont val="HGSｺﾞｼｯｸM"/>
        <family val="3"/>
        <charset val="128"/>
      </rPr>
      <t>1)　変状・異常の内容とそれが確認された部材・部位（客観的事実）</t>
    </r>
    <r>
      <rPr>
        <sz val="16"/>
        <rFont val="HGSｺﾞｼｯｸM"/>
        <family val="3"/>
        <charset val="128"/>
      </rPr>
      <t xml:space="preserve">
・点検で確認された変状は、アーチ部および側壁部の縦断ひび割れ（Ⅱb判定）、</t>
    </r>
    <r>
      <rPr>
        <sz val="16"/>
        <color theme="1"/>
        <rFont val="HGSｺﾞｼｯｸM"/>
        <family val="3"/>
        <charset val="128"/>
      </rPr>
      <t>覆工（アーチ、横断目地）のうき（Ⅱa判定）・豆板（Ⅱb判定）、鋼材露出（Ⅱb判定）、アーチ横断目地沿いの漏水（Ⅱa判定）、歩道部の滞水（Ⅱb判定）であった。</t>
    </r>
    <r>
      <rPr>
        <sz val="16"/>
        <rFont val="HGSｺﾞｼｯｸM"/>
        <family val="3"/>
        <charset val="128"/>
      </rPr>
      <t xml:space="preserve">
・ひび割れについて、進行性が認められないためⅡb判定とし、監視を行う。
・うきについて、進行性が認められないことや利用者被害の可能性が低いことからⅡb判定とし、監視を行う。</t>
    </r>
    <r>
      <rPr>
        <sz val="16"/>
        <color theme="1"/>
        <rFont val="HGSｺﾞｼｯｸM"/>
        <family val="3"/>
        <charset val="128"/>
      </rPr>
      <t xml:space="preserve">
・アーチ横断目地沿いの漏水（S6-3）について、今回の点検時はにじみ程度の漏水であったが、前回点検時に滴水が確認されているため前回判定（Ⅱa判定）を採用した。
</t>
    </r>
    <r>
      <rPr>
        <sz val="16"/>
        <rFont val="HGSｺﾞｼｯｸM"/>
        <family val="3"/>
        <charset val="128"/>
      </rPr>
      <t xml:space="preserve">
</t>
    </r>
    <r>
      <rPr>
        <u/>
        <sz val="16"/>
        <rFont val="HGSｺﾞｼｯｸM"/>
        <family val="3"/>
        <charset val="128"/>
      </rPr>
      <t>2)　変状等の原因（推定）</t>
    </r>
    <r>
      <rPr>
        <sz val="16"/>
        <rFont val="HGSｺﾞｼｯｸM"/>
        <family val="3"/>
        <charset val="128"/>
      </rPr>
      <t xml:space="preserve">
</t>
    </r>
    <r>
      <rPr>
        <sz val="16"/>
        <color theme="1"/>
        <rFont val="HGSｺﾞｼｯｸM"/>
        <family val="3"/>
        <charset val="128"/>
      </rPr>
      <t>・側壁部SL付近の縦断ひび割れついて、ひび割れの発生位置ならびに性状（漏水状況）を踏まえると、覆工背面側からの外力（水圧）の作用が疑われる。</t>
    </r>
    <r>
      <rPr>
        <sz val="16"/>
        <rFont val="HGSｺﾞｼｯｸM"/>
        <family val="3"/>
        <charset val="128"/>
      </rPr>
      <t xml:space="preserve">
・横断目地やひび割れに沿って発生したうきは、経年による収縮（乾燥収縮等）に起因して発生したものと推定する。
・S4アーチ脚部に見られる鋼材露出は、鉄筋のかぶり不足に起因するものと推定される。なお、隣接するS3側壁部のうきは、過年度の補修工事において鉄筋の腐食膨張に起因するうきを補修し、その後、再劣化したものと推定される。
</t>
    </r>
    <r>
      <rPr>
        <u/>
        <sz val="16"/>
        <rFont val="HGSｺﾞｼｯｸM"/>
        <family val="3"/>
        <charset val="128"/>
      </rPr>
      <t>3)　施設の現状と次回定期点検まで及び将来における構造物の状態（推定）</t>
    </r>
    <r>
      <rPr>
        <sz val="16"/>
        <rFont val="HGSｺﾞｼｯｸM"/>
        <family val="3"/>
        <charset val="128"/>
      </rPr>
      <t xml:space="preserve">
・本トンネル周辺の地質は、風化の進行した花崗岩が分布している。特に坑口部は谷の進入が顕著で、集水域の広い谷が集中している。
・現状として、道路トンネルの構造物としての安全性や安定性を損なう変状は見られない。
・緊急性の高い変状は認められないが、重点監視（2年程度以内を目安に近接目視を行うこと）が必要なⅡa以上の変状が見られる。
・アーチ部の横断目地やひび割れに沿って発生したうきについては、落下が懸念される状況にあり、利用者被害の可能性がある。今後も、気温変動に伴うコンクリートの伸縮によって新たなうきが発生する可能性がある。
・側壁部SL付近の縦断ひび割れ・漏水については、背面水位の変動に伴い、ひび割れ幅や漏水量が変化する可能性がある。
・S3側壁部のうき、S4側壁脚部の鋼材露出はともに経年によって変状が進行する可能性が高く、一連の変状として取り扱う必要がある。</t>
    </r>
    <r>
      <rPr>
        <sz val="16"/>
        <color rgb="FFFF0000"/>
        <rFont val="HGSｺﾞｼｯｸM"/>
        <family val="3"/>
        <charset val="128"/>
      </rPr>
      <t xml:space="preserve">
</t>
    </r>
    <r>
      <rPr>
        <sz val="16"/>
        <rFont val="HGSｺﾞｼｯｸM"/>
        <family val="3"/>
        <charset val="128"/>
      </rPr>
      <t xml:space="preserve">・現状として地すべり、膨張性地山、有害水等の特定事象の作用を示唆する変状は見られていない。
</t>
    </r>
    <r>
      <rPr>
        <u/>
        <sz val="16"/>
        <rFont val="HGSｺﾞｼｯｸM"/>
        <family val="3"/>
        <charset val="128"/>
      </rPr>
      <t>4)　措置の必要性の判断に関わる事項</t>
    </r>
    <r>
      <rPr>
        <sz val="16"/>
        <rFont val="HGSｺﾞｼｯｸM"/>
        <family val="3"/>
        <charset val="128"/>
      </rPr>
      <t xml:space="preserve">
・</t>
    </r>
    <r>
      <rPr>
        <sz val="16"/>
        <color theme="1"/>
        <rFont val="HGSｺﾞｼｯｸM"/>
        <family val="3"/>
        <charset val="128"/>
      </rPr>
      <t>現状、構造安定性を損なう状況ではないため、構造安定性に対する措置は不要である。
・</t>
    </r>
    <r>
      <rPr>
        <sz val="16"/>
        <rFont val="HGSｺﾞｼｯｸM"/>
        <family val="3"/>
        <charset val="128"/>
      </rPr>
      <t>うきに対して、はつり落しやFRPネット工および繊維シート接着工等によるはく落防止</t>
    </r>
    <r>
      <rPr>
        <sz val="16"/>
        <color theme="1"/>
        <rFont val="HGSｺﾞｼｯｸM"/>
        <family val="3"/>
        <charset val="128"/>
      </rPr>
      <t xml:space="preserve">対策の実施が望ましいと判断する。
・側壁部SL付近の縦断ひび割れに対しては水圧の作用を念頭において、ひび割れ幅の変位ならびに漏水量に着目して重点的な監視を実施し、ひび割れ幅に進行が見られる場合は対策を検討する。
・S3側壁部のうき、S4側壁脚部の鋼材露出に対しては、補修後の再劣化を防止するため、変状部のかぶりコンクリートを完全に除去し、鉄筋の防錆処理をおこなったうえで断面修復工にて覆工断面を回復させる必要がある。
</t>
    </r>
    <r>
      <rPr>
        <u/>
        <sz val="16"/>
        <color theme="1"/>
        <rFont val="HGSｺﾞｼｯｸM"/>
        <family val="3"/>
        <charset val="128"/>
      </rPr>
      <t>5)　その他、次回定期点検へ引き継ぐ事項等</t>
    </r>
    <r>
      <rPr>
        <sz val="16"/>
        <color theme="1"/>
        <rFont val="HGSｺﾞｼｯｸM"/>
        <family val="3"/>
        <charset val="128"/>
      </rPr>
      <t xml:space="preserve">
・横断目地沿いの漏水は、アーチ肩部の比較的高い位置から発生しており、本トンネルの背面水位がアーチ肩部付近にまで到達する可能性が示唆されるため、降雨状況に応じて点検を実施することが望ましい。</t>
    </r>
    <rPh sb="89" eb="90">
      <t>ブ</t>
    </rPh>
    <rPh sb="97" eb="99">
      <t>ジュウダン</t>
    </rPh>
    <rPh sb="132" eb="134">
      <t>マメイタ</t>
    </rPh>
    <rPh sb="155" eb="157">
      <t>オウダン</t>
    </rPh>
    <rPh sb="157" eb="159">
      <t>メジ</t>
    </rPh>
    <rPh sb="159" eb="160">
      <t>ソ</t>
    </rPh>
    <rPh sb="162" eb="164">
      <t>ロウスイ</t>
    </rPh>
    <rPh sb="171" eb="173">
      <t>ホドウ</t>
    </rPh>
    <rPh sb="173" eb="174">
      <t>ブ</t>
    </rPh>
    <rPh sb="175" eb="177">
      <t>タイスイ</t>
    </rPh>
    <rPh sb="280" eb="282">
      <t>オウダン</t>
    </rPh>
    <rPh sb="282" eb="284">
      <t>メジ</t>
    </rPh>
    <rPh sb="284" eb="285">
      <t>ソ</t>
    </rPh>
    <rPh sb="287" eb="289">
      <t>ロウスイ</t>
    </rPh>
    <rPh sb="300" eb="302">
      <t>コンカイ</t>
    </rPh>
    <rPh sb="303" eb="305">
      <t>テンケン</t>
    </rPh>
    <rPh sb="305" eb="306">
      <t>ジ</t>
    </rPh>
    <rPh sb="310" eb="312">
      <t>テイド</t>
    </rPh>
    <rPh sb="313" eb="315">
      <t>ロウスイ</t>
    </rPh>
    <rPh sb="321" eb="323">
      <t>ゼンカイ</t>
    </rPh>
    <rPh sb="323" eb="325">
      <t>テンケン</t>
    </rPh>
    <rPh sb="325" eb="326">
      <t>ジ</t>
    </rPh>
    <rPh sb="327" eb="329">
      <t>テキスイ</t>
    </rPh>
    <rPh sb="330" eb="332">
      <t>カクニン</t>
    </rPh>
    <rPh sb="339" eb="341">
      <t>ゼンカイ</t>
    </rPh>
    <rPh sb="341" eb="343">
      <t>ハンテイ</t>
    </rPh>
    <rPh sb="350" eb="352">
      <t>サイヨウ</t>
    </rPh>
    <rPh sb="456" eb="457">
      <t>ワ</t>
    </rPh>
    <rPh sb="508" eb="510">
      <t>キャクブ</t>
    </rPh>
    <rPh sb="511" eb="512">
      <t>ミ</t>
    </rPh>
    <rPh sb="515" eb="517">
      <t>コウザイ</t>
    </rPh>
    <rPh sb="517" eb="519">
      <t>ロシュツ</t>
    </rPh>
    <rPh sb="521" eb="523">
      <t>テッキン</t>
    </rPh>
    <rPh sb="527" eb="529">
      <t>フソク</t>
    </rPh>
    <rPh sb="530" eb="532">
      <t>キイン</t>
    </rPh>
    <rPh sb="537" eb="539">
      <t>スイテイ</t>
    </rPh>
    <rPh sb="546" eb="548">
      <t>リンセツ</t>
    </rPh>
    <rPh sb="552" eb="554">
      <t>ソクヘキ</t>
    </rPh>
    <rPh sb="554" eb="555">
      <t>ブ</t>
    </rPh>
    <rPh sb="560" eb="563">
      <t>カネンド</t>
    </rPh>
    <rPh sb="564" eb="566">
      <t>ホシュウ</t>
    </rPh>
    <rPh sb="566" eb="568">
      <t>コウジ</t>
    </rPh>
    <rPh sb="572" eb="574">
      <t>テッキン</t>
    </rPh>
    <rPh sb="575" eb="577">
      <t>フショク</t>
    </rPh>
    <rPh sb="577" eb="579">
      <t>ボウチョウ</t>
    </rPh>
    <rPh sb="580" eb="582">
      <t>キイン</t>
    </rPh>
    <rPh sb="587" eb="589">
      <t>ホシュウ</t>
    </rPh>
    <rPh sb="593" eb="594">
      <t>ゴ</t>
    </rPh>
    <rPh sb="595" eb="598">
      <t>サイレッカ</t>
    </rPh>
    <rPh sb="603" eb="605">
      <t>スイテイ</t>
    </rPh>
    <rPh sb="739" eb="740">
      <t>ミ</t>
    </rPh>
    <rPh sb="820" eb="821">
      <t>ワ</t>
    </rPh>
    <rPh sb="895" eb="897">
      <t>ハッセイ</t>
    </rPh>
    <rPh sb="908" eb="910">
      <t>ソクヘキ</t>
    </rPh>
    <rPh sb="910" eb="911">
      <t>ブ</t>
    </rPh>
    <rPh sb="913" eb="915">
      <t>フキン</t>
    </rPh>
    <rPh sb="916" eb="918">
      <t>ジュウダン</t>
    </rPh>
    <rPh sb="920" eb="921">
      <t>ワ</t>
    </rPh>
    <rPh sb="923" eb="925">
      <t>ロウスイ</t>
    </rPh>
    <rPh sb="931" eb="933">
      <t>ハイメン</t>
    </rPh>
    <rPh sb="933" eb="935">
      <t>スイイ</t>
    </rPh>
    <rPh sb="936" eb="938">
      <t>ヘンドウ</t>
    </rPh>
    <rPh sb="939" eb="940">
      <t>トモナ</t>
    </rPh>
    <rPh sb="944" eb="945">
      <t>ワ</t>
    </rPh>
    <rPh sb="946" eb="947">
      <t>ハバ</t>
    </rPh>
    <rPh sb="948" eb="950">
      <t>ロウスイ</t>
    </rPh>
    <rPh sb="950" eb="951">
      <t>リョウ</t>
    </rPh>
    <rPh sb="952" eb="954">
      <t>ヘンカ</t>
    </rPh>
    <rPh sb="956" eb="959">
      <t>カノウセイ</t>
    </rPh>
    <rPh sb="995" eb="997">
      <t>ヘンジョウ</t>
    </rPh>
    <rPh sb="998" eb="1000">
      <t>シンコウ</t>
    </rPh>
    <rPh sb="1002" eb="1005">
      <t>カノウセイ</t>
    </rPh>
    <rPh sb="1006" eb="1007">
      <t>タカ</t>
    </rPh>
    <rPh sb="1209" eb="1210">
      <t>タイ</t>
    </rPh>
    <rPh sb="1248" eb="1249">
      <t>テキ</t>
    </rPh>
    <rPh sb="1250" eb="1252">
      <t>カンシ</t>
    </rPh>
    <rPh sb="1253" eb="1255">
      <t>ジッシ</t>
    </rPh>
    <rPh sb="1259" eb="1260">
      <t>ワ</t>
    </rPh>
    <rPh sb="1261" eb="1262">
      <t>ハバ</t>
    </rPh>
    <rPh sb="1263" eb="1265">
      <t>シンコウ</t>
    </rPh>
    <rPh sb="1266" eb="1267">
      <t>ミ</t>
    </rPh>
    <rPh sb="1270" eb="1272">
      <t>バアイ</t>
    </rPh>
    <rPh sb="1273" eb="1275">
      <t>タイサク</t>
    </rPh>
    <rPh sb="1276" eb="1278">
      <t>ケントウ</t>
    </rPh>
    <rPh sb="1285" eb="1287">
      <t>ソクヘキ</t>
    </rPh>
    <rPh sb="1287" eb="1288">
      <t>ブ</t>
    </rPh>
    <rPh sb="1304" eb="1305">
      <t>タイ</t>
    </rPh>
    <rPh sb="1309" eb="1311">
      <t>ホシュウ</t>
    </rPh>
    <rPh sb="1311" eb="1312">
      <t>ゴ</t>
    </rPh>
    <rPh sb="1313" eb="1314">
      <t>サイ</t>
    </rPh>
    <rPh sb="1314" eb="1316">
      <t>レッカ</t>
    </rPh>
    <rPh sb="1317" eb="1319">
      <t>ボウシ</t>
    </rPh>
    <rPh sb="1324" eb="1326">
      <t>ヘンジョウ</t>
    </rPh>
    <rPh sb="1326" eb="1327">
      <t>ブ</t>
    </rPh>
    <rPh sb="1338" eb="1340">
      <t>カンゼン</t>
    </rPh>
    <rPh sb="1341" eb="1343">
      <t>ジョキョ</t>
    </rPh>
    <rPh sb="1345" eb="1347">
      <t>テッキン</t>
    </rPh>
    <rPh sb="1348" eb="1350">
      <t>ボウセイ</t>
    </rPh>
    <rPh sb="1350" eb="1352">
      <t>ショリ</t>
    </rPh>
    <rPh sb="1361" eb="1363">
      <t>ダンメン</t>
    </rPh>
    <rPh sb="1363" eb="1365">
      <t>シュウフク</t>
    </rPh>
    <rPh sb="1365" eb="1366">
      <t>コウ</t>
    </rPh>
    <rPh sb="1368" eb="1370">
      <t>フッコウ</t>
    </rPh>
    <rPh sb="1370" eb="1372">
      <t>ダンメン</t>
    </rPh>
    <rPh sb="1373" eb="1375">
      <t>カイフク</t>
    </rPh>
    <rPh sb="1378" eb="1380">
      <t>ヒツヨウ</t>
    </rPh>
    <rPh sb="1409" eb="1411">
      <t>オウダン</t>
    </rPh>
    <rPh sb="1411" eb="1413">
      <t>メジ</t>
    </rPh>
    <rPh sb="1413" eb="1414">
      <t>ソ</t>
    </rPh>
    <rPh sb="1416" eb="1418">
      <t>ロウスイ</t>
    </rPh>
    <rPh sb="1423" eb="1424">
      <t>カタ</t>
    </rPh>
    <rPh sb="1424" eb="1425">
      <t>ブ</t>
    </rPh>
    <rPh sb="1426" eb="1429">
      <t>ヒカクテキ</t>
    </rPh>
    <rPh sb="1429" eb="1430">
      <t>タカ</t>
    </rPh>
    <rPh sb="1431" eb="1433">
      <t>イチ</t>
    </rPh>
    <rPh sb="1435" eb="1437">
      <t>ハッセイ</t>
    </rPh>
    <rPh sb="1442" eb="1443">
      <t>ホン</t>
    </rPh>
    <rPh sb="1448" eb="1450">
      <t>ハイメン</t>
    </rPh>
    <rPh sb="1450" eb="1452">
      <t>スイイ</t>
    </rPh>
    <rPh sb="1456" eb="1457">
      <t>カタ</t>
    </rPh>
    <rPh sb="1457" eb="1458">
      <t>ブ</t>
    </rPh>
    <rPh sb="1458" eb="1460">
      <t>フキン</t>
    </rPh>
    <rPh sb="1463" eb="1465">
      <t>トウタツ</t>
    </rPh>
    <rPh sb="1467" eb="1470">
      <t>カノウセイ</t>
    </rPh>
    <rPh sb="1471" eb="1473">
      <t>シサ</t>
    </rPh>
    <rPh sb="1479" eb="1481">
      <t>コウウ</t>
    </rPh>
    <rPh sb="1481" eb="1483">
      <t>ジョウキョウ</t>
    </rPh>
    <rPh sb="1484" eb="1485">
      <t>オウ</t>
    </rPh>
    <rPh sb="1487" eb="1489">
      <t>テンケン</t>
    </rPh>
    <rPh sb="1490" eb="1492">
      <t>ジッシ</t>
    </rPh>
    <rPh sb="1497" eb="1498">
      <t>ノゾ</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</si>
</sst>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0&quot; 箇所&quot;"/>
    <numFmt numFmtId="201" formatCode="0&quot; スパン&quot;"/>
    <numFmt numFmtId="202" formatCode="0_);[Red]\(0\)"/>
  </numFmts>
  <fonts count="68"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b/>
      <sz val="11"/>
      <color rgb="FFFF0000"/>
      <name val="ＭＳ Ｐゴシック"/>
      <family val="3"/>
      <charset val="128"/>
      <scheme val="minor"/>
    </font>
    <font>
      <sz val="11"/>
      <color rgb="FFFF0000"/>
      <name val="ＭＳ Ｐゴシック"/>
      <family val="3"/>
      <charset val="128"/>
      <scheme val="minor"/>
    </font>
    <font>
      <vertAlign val="superscript"/>
      <sz val="11"/>
      <color theme="1"/>
      <name val="ＭＳ Ｐゴシック"/>
      <family val="3"/>
      <charset val="128"/>
      <scheme val="minor"/>
    </font>
    <font>
      <sz val="16"/>
      <name val="HGSｺﾞｼｯｸM"/>
      <family val="3"/>
      <charset val="128"/>
    </font>
    <font>
      <u/>
      <sz val="16"/>
      <name val="HGSｺﾞｼｯｸM"/>
      <family val="3"/>
      <charset val="128"/>
    </font>
    <font>
      <sz val="16"/>
      <color theme="1"/>
      <name val="HGSｺﾞｼｯｸM"/>
      <family val="3"/>
      <charset val="128"/>
    </font>
    <font>
      <sz val="16"/>
      <color rgb="FFFF0000"/>
      <name val="HGSｺﾞｼｯｸM"/>
      <family val="3"/>
      <charset val="128"/>
    </font>
    <font>
      <u/>
      <sz val="16"/>
      <color theme="1"/>
      <name val="HGSｺﾞｼｯｸM"/>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7">
    <xf numFmtId="0" fontId="0" fillId="0" borderId="0">
      <alignment vertical="center"/>
    </xf>
    <xf numFmtId="0" fontId="16" fillId="0" borderId="0">
      <alignment vertical="center"/>
    </xf>
    <xf numFmtId="0" fontId="17" fillId="0" borderId="0"/>
    <xf numFmtId="38" fontId="17" fillId="0" borderId="0" applyFont="0" applyFill="0" applyBorder="0" applyAlignment="0" applyProtection="0">
      <alignment vertical="center"/>
    </xf>
    <xf numFmtId="0" fontId="21" fillId="0" borderId="0">
      <alignment vertical="center"/>
    </xf>
    <xf numFmtId="0" fontId="7" fillId="0" borderId="0">
      <alignment vertical="center"/>
    </xf>
    <xf numFmtId="38" fontId="7" fillId="0" borderId="0" applyFont="0" applyFill="0" applyBorder="0" applyAlignment="0" applyProtection="0">
      <alignment vertical="center"/>
    </xf>
    <xf numFmtId="0" fontId="17" fillId="0" borderId="0"/>
    <xf numFmtId="0" fontId="6" fillId="0" borderId="0">
      <alignment vertical="center"/>
    </xf>
    <xf numFmtId="38" fontId="6" fillId="0" borderId="0" applyFont="0" applyFill="0" applyBorder="0" applyAlignment="0" applyProtection="0">
      <alignment vertical="center"/>
    </xf>
    <xf numFmtId="0" fontId="16" fillId="0" borderId="0">
      <alignment vertical="center"/>
    </xf>
    <xf numFmtId="0" fontId="40" fillId="0" borderId="0">
      <alignment vertical="center"/>
    </xf>
    <xf numFmtId="0" fontId="5" fillId="0" borderId="0">
      <alignment vertical="center"/>
    </xf>
    <xf numFmtId="0" fontId="4" fillId="0" borderId="0">
      <alignment vertical="center"/>
    </xf>
    <xf numFmtId="0" fontId="2" fillId="0" borderId="0">
      <alignment vertical="center"/>
    </xf>
    <xf numFmtId="0" fontId="1" fillId="0" borderId="0">
      <alignment vertical="center"/>
    </xf>
    <xf numFmtId="38" fontId="1" fillId="0" borderId="0" applyFont="0" applyFill="0" applyBorder="0" applyAlignment="0" applyProtection="0">
      <alignment vertical="center"/>
    </xf>
  </cellStyleXfs>
  <cellXfs count="1140">
    <xf numFmtId="0" fontId="0" fillId="0" borderId="0" xfId="0">
      <alignment vertical="center"/>
    </xf>
    <xf numFmtId="0" fontId="14" fillId="0" borderId="0" xfId="2" applyFont="1" applyAlignment="1" applyProtection="1">
      <alignment vertical="center"/>
      <protection locked="0"/>
    </xf>
    <xf numFmtId="0" fontId="14" fillId="0" borderId="0" xfId="2" applyFont="1" applyProtection="1">
      <protection locked="0"/>
    </xf>
    <xf numFmtId="0" fontId="14" fillId="0" borderId="0" xfId="2" applyFont="1" applyAlignment="1">
      <alignment vertical="center"/>
    </xf>
    <xf numFmtId="0" fontId="9" fillId="0" borderId="0" xfId="2" applyFont="1" applyAlignment="1" applyProtection="1">
      <alignment vertical="center"/>
      <protection locked="0"/>
    </xf>
    <xf numFmtId="0" fontId="14" fillId="0" borderId="0" xfId="2" applyFont="1" applyAlignment="1">
      <alignment horizontal="center" vertical="center"/>
    </xf>
    <xf numFmtId="0" fontId="9" fillId="0" borderId="0" xfId="2" applyFont="1" applyProtection="1">
      <protection locked="0"/>
    </xf>
    <xf numFmtId="0" fontId="14" fillId="0" borderId="0" xfId="2" applyFont="1" applyAlignment="1" applyProtection="1">
      <alignment horizontal="center" vertical="center"/>
      <protection locked="0"/>
    </xf>
    <xf numFmtId="0" fontId="25" fillId="0" borderId="0" xfId="2" applyFont="1" applyAlignment="1" applyProtection="1">
      <alignment vertical="center"/>
      <protection locked="0"/>
    </xf>
    <xf numFmtId="0" fontId="25" fillId="0" borderId="0" xfId="2" applyFont="1" applyAlignment="1" applyProtection="1">
      <alignment vertical="center" shrinkToFit="1"/>
      <protection locked="0"/>
    </xf>
    <xf numFmtId="0" fontId="25" fillId="0" borderId="0" xfId="2" applyFont="1" applyAlignment="1">
      <alignment vertical="center" shrinkToFit="1"/>
    </xf>
    <xf numFmtId="0" fontId="25" fillId="0" borderId="0" xfId="2" applyFont="1" applyAlignment="1">
      <alignment vertical="center" textRotation="255" shrinkToFit="1"/>
    </xf>
    <xf numFmtId="0" fontId="25" fillId="0" borderId="0" xfId="2" applyFont="1" applyAlignment="1" applyProtection="1">
      <alignment horizontal="center" vertical="center" shrinkToFit="1"/>
      <protection locked="0"/>
    </xf>
    <xf numFmtId="0" fontId="26" fillId="0" borderId="1" xfId="7" applyFont="1" applyBorder="1" applyAlignment="1">
      <alignment horizontal="center" vertical="center"/>
    </xf>
    <xf numFmtId="0" fontId="27" fillId="0" borderId="1" xfId="7" applyFont="1" applyBorder="1" applyAlignment="1">
      <alignment horizontal="center" vertical="center"/>
    </xf>
    <xf numFmtId="0" fontId="18" fillId="2" borderId="13" xfId="7" applyFont="1" applyFill="1" applyBorder="1" applyAlignment="1">
      <alignment horizontal="center" vertical="center"/>
    </xf>
    <xf numFmtId="0" fontId="18" fillId="2" borderId="14" xfId="7" quotePrefix="1" applyFont="1" applyFill="1" applyBorder="1" applyAlignment="1">
      <alignment horizontal="center" vertical="center" shrinkToFit="1"/>
    </xf>
    <xf numFmtId="58" fontId="18" fillId="2" borderId="14" xfId="7" quotePrefix="1" applyNumberFormat="1" applyFont="1" applyFill="1" applyBorder="1" applyAlignment="1">
      <alignment horizontal="center" vertical="center" shrinkToFit="1"/>
    </xf>
    <xf numFmtId="0" fontId="14" fillId="0" borderId="7" xfId="2" applyFont="1" applyBorder="1" applyAlignment="1">
      <alignment vertical="center"/>
    </xf>
    <xf numFmtId="0" fontId="15" fillId="0" borderId="0" xfId="2" applyFont="1" applyProtection="1">
      <protection locked="0"/>
    </xf>
    <xf numFmtId="0" fontId="14" fillId="0" borderId="1" xfId="2" applyFont="1" applyBorder="1" applyAlignment="1" applyProtection="1">
      <alignment vertical="center"/>
      <protection locked="0"/>
    </xf>
    <xf numFmtId="0" fontId="14" fillId="0" borderId="0" xfId="2" applyFont="1" applyAlignment="1">
      <alignment horizontal="center" vertical="center" wrapText="1"/>
    </xf>
    <xf numFmtId="0" fontId="9" fillId="2" borderId="13" xfId="7" applyFont="1" applyFill="1" applyBorder="1" applyAlignment="1">
      <alignment horizontal="center" vertical="center"/>
    </xf>
    <xf numFmtId="0" fontId="32" fillId="0" borderId="1" xfId="7" applyFont="1" applyBorder="1" applyAlignment="1">
      <alignment horizontal="center" vertical="center"/>
    </xf>
    <xf numFmtId="0" fontId="14" fillId="0" borderId="0" xfId="2" applyFont="1" applyAlignment="1" applyProtection="1">
      <alignment horizontal="center" vertical="center" shrinkToFit="1"/>
      <protection locked="0"/>
    </xf>
    <xf numFmtId="0" fontId="14" fillId="0" borderId="0" xfId="2" applyFont="1" applyAlignment="1" applyProtection="1">
      <alignment vertical="center" shrinkToFit="1"/>
      <protection locked="0"/>
    </xf>
    <xf numFmtId="0" fontId="14" fillId="4" borderId="0" xfId="2" applyFont="1" applyFill="1" applyAlignment="1">
      <alignment horizontal="center" vertical="center" textRotation="255"/>
    </xf>
    <xf numFmtId="0" fontId="14" fillId="4" borderId="0" xfId="2" applyFont="1" applyFill="1" applyAlignment="1">
      <alignment vertical="center"/>
    </xf>
    <xf numFmtId="0" fontId="14" fillId="0" borderId="0" xfId="4" applyFont="1">
      <alignment vertical="center"/>
    </xf>
    <xf numFmtId="0" fontId="20" fillId="0" borderId="0" xfId="4" applyFont="1" applyAlignment="1">
      <alignment horizontal="center" vertical="center"/>
    </xf>
    <xf numFmtId="0" fontId="14" fillId="0" borderId="0" xfId="4" applyFont="1" applyAlignment="1">
      <alignment horizontal="left" vertical="center"/>
    </xf>
    <xf numFmtId="0" fontId="20" fillId="0" borderId="0" xfId="4" applyFont="1">
      <alignment vertical="center"/>
    </xf>
    <xf numFmtId="0" fontId="20" fillId="0" borderId="0" xfId="4" applyFont="1" applyAlignment="1">
      <alignment horizontal="center" vertical="center" wrapText="1"/>
    </xf>
    <xf numFmtId="178" fontId="20" fillId="0" borderId="0" xfId="4" applyNumberFormat="1" applyFont="1" applyAlignment="1">
      <alignment horizontal="center" vertical="center" shrinkToFit="1"/>
    </xf>
    <xf numFmtId="0" fontId="20" fillId="0" borderId="0" xfId="4" applyFont="1" applyAlignment="1">
      <alignment horizontal="left" vertical="center"/>
    </xf>
    <xf numFmtId="0" fontId="20" fillId="0" borderId="0" xfId="2" applyFont="1" applyAlignment="1" applyProtection="1">
      <alignment vertical="center"/>
      <protection locked="0"/>
    </xf>
    <xf numFmtId="0" fontId="32" fillId="0" borderId="0" xfId="0" applyFont="1">
      <alignment vertical="center"/>
    </xf>
    <xf numFmtId="0" fontId="32" fillId="0" borderId="0" xfId="0" applyFont="1" applyAlignment="1">
      <alignment horizontal="center" vertical="center"/>
    </xf>
    <xf numFmtId="0" fontId="14" fillId="0" borderId="0" xfId="0" applyFont="1">
      <alignment vertical="center"/>
    </xf>
    <xf numFmtId="0" fontId="14" fillId="0" borderId="0" xfId="5" applyFont="1" applyAlignment="1">
      <alignment horizontal="center" vertical="center"/>
    </xf>
    <xf numFmtId="0" fontId="14" fillId="0" borderId="0" xfId="5" applyFont="1">
      <alignment vertical="center"/>
    </xf>
    <xf numFmtId="0" fontId="20" fillId="0" borderId="8" xfId="5" applyFont="1" applyBorder="1" applyAlignment="1">
      <alignment vertical="center" shrinkToFit="1"/>
    </xf>
    <xf numFmtId="0" fontId="20" fillId="0" borderId="5" xfId="5" applyFont="1" applyBorder="1" applyAlignment="1">
      <alignment vertical="center" shrinkToFit="1"/>
    </xf>
    <xf numFmtId="0" fontId="17" fillId="0" borderId="0" xfId="2" applyAlignment="1">
      <alignment vertical="center"/>
    </xf>
    <xf numFmtId="178" fontId="20"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xf>
    <xf numFmtId="0" fontId="29" fillId="2" borderId="1" xfId="2" applyFont="1" applyFill="1" applyBorder="1" applyAlignment="1">
      <alignment horizontal="center" vertical="center" wrapText="1"/>
    </xf>
    <xf numFmtId="189" fontId="17" fillId="0" borderId="1" xfId="2" applyNumberFormat="1" applyBorder="1" applyAlignment="1">
      <alignment vertical="center"/>
    </xf>
    <xf numFmtId="0" fontId="0" fillId="0" borderId="0" xfId="0" applyAlignment="1">
      <alignment horizontal="center" vertical="center"/>
    </xf>
    <xf numFmtId="0" fontId="14" fillId="0" borderId="0" xfId="2" applyFont="1" applyAlignment="1" applyProtection="1">
      <alignment horizontal="center"/>
      <protection locked="0"/>
    </xf>
    <xf numFmtId="0" fontId="29" fillId="2" borderId="8" xfId="2" applyFont="1" applyFill="1" applyBorder="1" applyAlignment="1">
      <alignment horizontal="center" vertical="center" wrapText="1"/>
    </xf>
    <xf numFmtId="0" fontId="37" fillId="0" borderId="1" xfId="2" applyFont="1" applyBorder="1" applyAlignment="1" applyProtection="1">
      <alignment horizontal="center" vertical="center" wrapText="1"/>
      <protection locked="0"/>
    </xf>
    <xf numFmtId="191" fontId="17" fillId="0" borderId="1" xfId="2" applyNumberFormat="1" applyBorder="1" applyAlignment="1">
      <alignment vertical="center"/>
    </xf>
    <xf numFmtId="0" fontId="17" fillId="0" borderId="1" xfId="7" applyBorder="1" applyAlignment="1">
      <alignment vertical="center" shrinkToFit="1"/>
    </xf>
    <xf numFmtId="0" fontId="17" fillId="0" borderId="1" xfId="2" applyBorder="1" applyAlignment="1">
      <alignment vertical="center" shrinkToFit="1"/>
    </xf>
    <xf numFmtId="0" fontId="17" fillId="0" borderId="0" xfId="2" applyAlignment="1">
      <alignment horizontal="center" vertical="center"/>
    </xf>
    <xf numFmtId="0" fontId="17" fillId="0" borderId="1" xfId="2" applyBorder="1" applyAlignment="1">
      <alignment vertical="center"/>
    </xf>
    <xf numFmtId="194" fontId="37" fillId="0" borderId="1" xfId="2" applyNumberFormat="1" applyFont="1" applyBorder="1" applyAlignment="1" applyProtection="1">
      <alignment horizontal="center" vertical="center" wrapText="1"/>
      <protection locked="0"/>
    </xf>
    <xf numFmtId="2" fontId="14" fillId="0" borderId="0" xfId="2" applyNumberFormat="1" applyFont="1" applyProtection="1">
      <protection locked="0"/>
    </xf>
    <xf numFmtId="195" fontId="14" fillId="0" borderId="0" xfId="2" applyNumberFormat="1" applyFont="1" applyProtection="1">
      <protection locked="0"/>
    </xf>
    <xf numFmtId="0" fontId="20" fillId="0" borderId="0" xfId="5" applyFont="1" applyAlignment="1">
      <alignment horizontal="center" vertical="center" shrinkToFit="1"/>
    </xf>
    <xf numFmtId="0" fontId="20" fillId="0" borderId="0" xfId="5" applyFont="1" applyAlignment="1">
      <alignment horizontal="center" vertical="center" wrapText="1"/>
    </xf>
    <xf numFmtId="0" fontId="14" fillId="0" borderId="0" xfId="5" applyFont="1" applyAlignment="1">
      <alignment horizontal="center" vertical="center" shrinkToFit="1"/>
    </xf>
    <xf numFmtId="177" fontId="30" fillId="0" borderId="7" xfId="2" applyNumberFormat="1" applyFont="1" applyBorder="1" applyAlignment="1">
      <alignment vertical="center" shrinkToFit="1"/>
    </xf>
    <xf numFmtId="177" fontId="30" fillId="0" borderId="0" xfId="2" applyNumberFormat="1" applyFont="1" applyAlignment="1">
      <alignment vertical="center" shrinkToFit="1"/>
    </xf>
    <xf numFmtId="0" fontId="20" fillId="2" borderId="27" xfId="5" applyFont="1" applyFill="1" applyBorder="1" applyAlignment="1">
      <alignment horizontal="center" vertical="center"/>
    </xf>
    <xf numFmtId="0" fontId="20" fillId="0" borderId="27" xfId="5" applyFont="1" applyBorder="1" applyAlignment="1">
      <alignment vertical="center" shrinkToFit="1"/>
    </xf>
    <xf numFmtId="0" fontId="20" fillId="0" borderId="41" xfId="5" applyFont="1" applyBorder="1" applyAlignment="1">
      <alignment vertical="center" shrinkToFit="1"/>
    </xf>
    <xf numFmtId="0" fontId="20" fillId="2" borderId="28" xfId="5" applyFont="1" applyFill="1" applyBorder="1" applyAlignment="1">
      <alignment horizontal="center" vertical="center"/>
    </xf>
    <xf numFmtId="0" fontId="20" fillId="0" borderId="28" xfId="5" applyFont="1" applyBorder="1" applyAlignment="1">
      <alignment vertical="center" shrinkToFit="1"/>
    </xf>
    <xf numFmtId="0" fontId="20" fillId="0" borderId="43" xfId="5" applyFont="1" applyBorder="1" applyAlignment="1">
      <alignment vertical="center" shrinkToFit="1"/>
    </xf>
    <xf numFmtId="0" fontId="20" fillId="2" borderId="30" xfId="5" applyFont="1" applyFill="1" applyBorder="1" applyAlignment="1">
      <alignment horizontal="center" vertical="center"/>
    </xf>
    <xf numFmtId="0" fontId="20" fillId="0" borderId="30" xfId="5" applyFont="1" applyBorder="1" applyAlignment="1">
      <alignment vertical="center" shrinkToFit="1"/>
    </xf>
    <xf numFmtId="0" fontId="20" fillId="0" borderId="46" xfId="5" applyFont="1" applyBorder="1" applyAlignment="1">
      <alignment vertical="center" shrinkToFit="1"/>
    </xf>
    <xf numFmtId="0" fontId="39" fillId="4" borderId="0" xfId="2" applyFont="1" applyFill="1" applyAlignment="1">
      <alignment vertical="center" shrinkToFit="1"/>
    </xf>
    <xf numFmtId="0" fontId="41" fillId="4" borderId="0" xfId="11" applyFont="1" applyFill="1" applyAlignment="1">
      <alignment vertical="center" shrinkToFit="1"/>
    </xf>
    <xf numFmtId="0" fontId="31" fillId="0" borderId="7" xfId="2" applyFont="1" applyBorder="1" applyAlignment="1">
      <alignment vertical="center"/>
    </xf>
    <xf numFmtId="0" fontId="42" fillId="0" borderId="7" xfId="2" applyFont="1" applyBorder="1" applyAlignment="1">
      <alignment vertical="top" wrapText="1"/>
    </xf>
    <xf numFmtId="0" fontId="31" fillId="0" borderId="7" xfId="2" applyFont="1" applyBorder="1" applyAlignment="1">
      <alignment vertical="top"/>
    </xf>
    <xf numFmtId="0" fontId="29" fillId="2" borderId="2" xfId="2" applyFont="1" applyFill="1" applyBorder="1" applyAlignment="1">
      <alignment horizontal="center" vertical="center" wrapText="1"/>
    </xf>
    <xf numFmtId="0" fontId="17" fillId="0" borderId="1" xfId="7" applyBorder="1" applyAlignment="1">
      <alignment horizontal="center" vertical="center"/>
    </xf>
    <xf numFmtId="0" fontId="20" fillId="2" borderId="49" xfId="5" applyFont="1" applyFill="1" applyBorder="1" applyAlignment="1">
      <alignment horizontal="center" vertical="center"/>
    </xf>
    <xf numFmtId="2" fontId="20" fillId="0" borderId="2" xfId="5" applyNumberFormat="1" applyFont="1" applyBorder="1" applyAlignment="1">
      <alignment horizontal="center" vertical="center" shrinkToFit="1"/>
    </xf>
    <xf numFmtId="2" fontId="20" fillId="0" borderId="49" xfId="5" applyNumberFormat="1" applyFont="1" applyBorder="1" applyAlignment="1">
      <alignment horizontal="center" vertical="center" shrinkToFit="1"/>
    </xf>
    <xf numFmtId="2" fontId="20" fillId="0" borderId="3" xfId="5" applyNumberFormat="1" applyFont="1" applyBorder="1" applyAlignment="1">
      <alignment horizontal="center" vertical="center" shrinkToFit="1"/>
    </xf>
    <xf numFmtId="0" fontId="9" fillId="0" borderId="1" xfId="2" applyFont="1" applyBorder="1" applyAlignment="1" applyProtection="1">
      <alignment horizontal="center" vertical="center"/>
      <protection locked="0"/>
    </xf>
    <xf numFmtId="0" fontId="9" fillId="0" borderId="0" xfId="2" applyFont="1" applyAlignment="1" applyProtection="1">
      <alignment vertical="center" textRotation="255"/>
      <protection locked="0"/>
    </xf>
    <xf numFmtId="0" fontId="18" fillId="0" borderId="0" xfId="2" applyFont="1" applyAlignment="1" applyProtection="1">
      <alignment vertical="center" textRotation="255"/>
      <protection locked="0"/>
    </xf>
    <xf numFmtId="0" fontId="9" fillId="0" borderId="4" xfId="2" applyFont="1" applyBorder="1" applyAlignment="1" applyProtection="1">
      <alignment vertical="center"/>
      <protection locked="0"/>
    </xf>
    <xf numFmtId="0" fontId="10" fillId="0" borderId="0" xfId="2" applyFont="1" applyAlignment="1" applyProtection="1">
      <alignment vertical="center"/>
      <protection locked="0"/>
    </xf>
    <xf numFmtId="0" fontId="10" fillId="0" borderId="0" xfId="2" applyFont="1" applyAlignment="1" applyProtection="1">
      <alignment vertical="center" wrapText="1"/>
      <protection locked="0"/>
    </xf>
    <xf numFmtId="0" fontId="9" fillId="0" borderId="4" xfId="2" applyFont="1" applyBorder="1" applyProtection="1">
      <protection locked="0"/>
    </xf>
    <xf numFmtId="0" fontId="9" fillId="0" borderId="9"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10" fillId="0" borderId="10" xfId="2" applyFont="1" applyBorder="1" applyAlignment="1" applyProtection="1">
      <alignment vertical="center"/>
      <protection locked="0"/>
    </xf>
    <xf numFmtId="0" fontId="9" fillId="0" borderId="10" xfId="2" applyFont="1" applyBorder="1" applyProtection="1">
      <protection locked="0"/>
    </xf>
    <xf numFmtId="0" fontId="9" fillId="0" borderId="10" xfId="2" applyFont="1" applyBorder="1" applyAlignment="1" applyProtection="1">
      <alignment vertical="center" wrapText="1"/>
      <protection locked="0"/>
    </xf>
    <xf numFmtId="0" fontId="20" fillId="0" borderId="1" xfId="2" applyFont="1" applyBorder="1" applyAlignment="1" applyProtection="1">
      <alignment vertical="center" wrapText="1"/>
      <protection locked="0"/>
    </xf>
    <xf numFmtId="0" fontId="20" fillId="0" borderId="54" xfId="5" applyFont="1" applyBorder="1" applyAlignment="1">
      <alignment horizontal="center" vertical="center" shrinkToFit="1"/>
    </xf>
    <xf numFmtId="186" fontId="20" fillId="0" borderId="3" xfId="5" applyNumberFormat="1" applyFont="1" applyBorder="1" applyAlignment="1">
      <alignment horizontal="center" vertical="center" shrinkToFit="1"/>
    </xf>
    <xf numFmtId="186" fontId="20" fillId="0" borderId="49" xfId="5" applyNumberFormat="1" applyFont="1" applyBorder="1" applyAlignment="1">
      <alignment horizontal="center" vertical="center" shrinkToFit="1"/>
    </xf>
    <xf numFmtId="186" fontId="20" fillId="0" borderId="20" xfId="5" applyNumberFormat="1" applyFont="1" applyBorder="1" applyAlignment="1">
      <alignment horizontal="center" vertical="center" shrinkToFit="1"/>
    </xf>
    <xf numFmtId="186" fontId="20" fillId="0" borderId="28" xfId="5" applyNumberFormat="1" applyFont="1" applyBorder="1" applyAlignment="1">
      <alignment horizontal="center" vertical="center" shrinkToFit="1"/>
    </xf>
    <xf numFmtId="2" fontId="20" fillId="0" borderId="28" xfId="5" applyNumberFormat="1" applyFont="1" applyBorder="1" applyAlignment="1">
      <alignment horizontal="center" vertical="center" shrinkToFit="1"/>
    </xf>
    <xf numFmtId="2" fontId="20" fillId="0" borderId="55" xfId="5" applyNumberFormat="1" applyFont="1" applyBorder="1" applyAlignment="1">
      <alignment horizontal="center" vertical="center" shrinkToFit="1"/>
    </xf>
    <xf numFmtId="0" fontId="20" fillId="2" borderId="34" xfId="5" applyFont="1" applyFill="1" applyBorder="1" applyAlignment="1">
      <alignment horizontal="center" vertical="center"/>
    </xf>
    <xf numFmtId="2" fontId="20" fillId="0" borderId="17" xfId="5" applyNumberFormat="1" applyFont="1" applyBorder="1" applyAlignment="1">
      <alignment horizontal="center" vertical="center" shrinkToFit="1"/>
    </xf>
    <xf numFmtId="2" fontId="20" fillId="0" borderId="56" xfId="5" applyNumberFormat="1" applyFont="1" applyBorder="1" applyAlignment="1">
      <alignment horizontal="center" vertical="center" shrinkToFit="1"/>
    </xf>
    <xf numFmtId="0" fontId="14" fillId="0" borderId="8" xfId="2" applyFont="1" applyBorder="1" applyAlignment="1" applyProtection="1">
      <alignment horizontal="center" vertical="center"/>
      <protection locked="0"/>
    </xf>
    <xf numFmtId="0" fontId="20" fillId="2" borderId="20" xfId="5" applyFont="1" applyFill="1" applyBorder="1" applyAlignment="1">
      <alignment horizontal="center" vertical="center"/>
    </xf>
    <xf numFmtId="0" fontId="20" fillId="2" borderId="3" xfId="5" applyFont="1" applyFill="1" applyBorder="1" applyAlignment="1">
      <alignment horizontal="center" vertical="center"/>
    </xf>
    <xf numFmtId="0" fontId="20" fillId="2" borderId="2" xfId="5" applyFont="1" applyFill="1" applyBorder="1" applyAlignment="1">
      <alignment horizontal="center" vertical="center"/>
    </xf>
    <xf numFmtId="0" fontId="20" fillId="2" borderId="8" xfId="5" applyFont="1" applyFill="1" applyBorder="1" applyAlignment="1">
      <alignment horizontal="center" vertical="center"/>
    </xf>
    <xf numFmtId="0" fontId="15" fillId="0" borderId="0" xfId="2" applyFont="1" applyAlignment="1">
      <alignment vertical="center"/>
    </xf>
    <xf numFmtId="0" fontId="14" fillId="0" borderId="12" xfId="2" applyFont="1" applyBorder="1" applyProtection="1">
      <protection locked="0"/>
    </xf>
    <xf numFmtId="0" fontId="9" fillId="0" borderId="0" xfId="2" applyFont="1" applyAlignment="1">
      <alignment vertical="center"/>
    </xf>
    <xf numFmtId="0" fontId="14" fillId="0" borderId="1" xfId="4" applyFont="1" applyBorder="1">
      <alignment vertical="center"/>
    </xf>
    <xf numFmtId="0" fontId="44" fillId="2" borderId="1" xfId="2" applyFont="1" applyFill="1" applyBorder="1" applyAlignment="1">
      <alignment horizontal="center" vertical="center" wrapText="1" shrinkToFit="1"/>
    </xf>
    <xf numFmtId="186" fontId="17" fillId="0" borderId="1" xfId="7" applyNumberFormat="1" applyBorder="1" applyAlignment="1">
      <alignment horizontal="right" vertical="center" shrinkToFit="1"/>
    </xf>
    <xf numFmtId="187" fontId="17" fillId="0" borderId="1" xfId="7" applyNumberFormat="1" applyBorder="1" applyAlignment="1">
      <alignment horizontal="center" vertical="center"/>
    </xf>
    <xf numFmtId="0" fontId="14" fillId="0" borderId="0" xfId="4" applyFont="1" applyAlignment="1">
      <alignment horizontal="center" vertical="center"/>
    </xf>
    <xf numFmtId="190" fontId="37" fillId="0" borderId="1" xfId="2" applyNumberFormat="1" applyFont="1" applyBorder="1" applyAlignment="1" applyProtection="1">
      <alignment horizontal="right" vertical="center" shrinkToFit="1"/>
      <protection locked="0"/>
    </xf>
    <xf numFmtId="190" fontId="37" fillId="0" borderId="2" xfId="2" applyNumberFormat="1" applyFont="1" applyBorder="1" applyAlignment="1" applyProtection="1">
      <alignment horizontal="right" vertical="center" shrinkToFit="1"/>
      <protection locked="0"/>
    </xf>
    <xf numFmtId="0" fontId="45" fillId="0" borderId="0" xfId="0" applyFont="1">
      <alignment vertical="center"/>
    </xf>
    <xf numFmtId="0" fontId="43" fillId="0" borderId="0" xfId="0" applyFont="1">
      <alignment vertical="center"/>
    </xf>
    <xf numFmtId="0" fontId="15" fillId="0" borderId="0" xfId="0" applyFont="1">
      <alignment vertical="center"/>
    </xf>
    <xf numFmtId="0" fontId="20" fillId="0" borderId="0" xfId="0" applyFont="1">
      <alignment vertical="center"/>
    </xf>
    <xf numFmtId="0" fontId="46" fillId="0" borderId="0" xfId="0" applyFont="1">
      <alignment vertical="center"/>
    </xf>
    <xf numFmtId="0" fontId="29" fillId="0" borderId="0" xfId="0" applyFont="1">
      <alignment vertical="center"/>
    </xf>
    <xf numFmtId="0" fontId="47" fillId="0" borderId="0" xfId="5" applyFont="1">
      <alignment vertical="center"/>
    </xf>
    <xf numFmtId="0" fontId="35" fillId="0" borderId="0" xfId="5" applyFont="1" applyAlignment="1">
      <alignment horizontal="left" vertical="center"/>
    </xf>
    <xf numFmtId="0" fontId="47" fillId="0" borderId="0" xfId="5" applyFont="1" applyAlignment="1">
      <alignment horizontal="center" vertical="center"/>
    </xf>
    <xf numFmtId="0" fontId="20" fillId="0" borderId="0" xfId="5" applyFont="1">
      <alignment vertical="center"/>
    </xf>
    <xf numFmtId="0" fontId="14" fillId="0" borderId="1" xfId="4" applyFont="1" applyBorder="1" applyAlignment="1">
      <alignment horizontal="center" vertical="center"/>
    </xf>
    <xf numFmtId="0" fontId="14" fillId="0" borderId="7" xfId="5" applyFont="1" applyBorder="1">
      <alignment vertical="center"/>
    </xf>
    <xf numFmtId="177" fontId="30" fillId="0" borderId="5" xfId="2" applyNumberFormat="1" applyFont="1" applyBorder="1" applyAlignment="1">
      <alignment vertical="center" shrinkToFit="1"/>
    </xf>
    <xf numFmtId="0" fontId="14" fillId="3" borderId="1" xfId="4" applyFont="1" applyFill="1" applyBorder="1" applyAlignment="1">
      <alignment horizontal="center"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4" fillId="0" borderId="71" xfId="0" applyFont="1" applyBorder="1" applyAlignment="1">
      <alignment horizontal="center" vertical="center" shrinkToFit="1"/>
    </xf>
    <xf numFmtId="0" fontId="24" fillId="0" borderId="0" xfId="0" applyFont="1" applyAlignment="1">
      <alignment horizontal="center" vertical="center" shrinkToFit="1"/>
    </xf>
    <xf numFmtId="0" fontId="24" fillId="0" borderId="34" xfId="0" applyFont="1" applyBorder="1" applyAlignment="1">
      <alignment horizontal="center" vertical="center" shrinkToFit="1"/>
    </xf>
    <xf numFmtId="0" fontId="24" fillId="0" borderId="35" xfId="0" applyFont="1" applyBorder="1" applyAlignment="1">
      <alignment horizontal="center" vertical="center" shrinkToFit="1"/>
    </xf>
    <xf numFmtId="0" fontId="24" fillId="7" borderId="26" xfId="0" applyFont="1" applyFill="1" applyBorder="1" applyAlignment="1">
      <alignment horizontal="center" vertical="center" shrinkToFit="1"/>
    </xf>
    <xf numFmtId="0" fontId="24"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7" fillId="0" borderId="0" xfId="2" applyNumberFormat="1" applyAlignment="1">
      <alignment horizontal="center" vertical="center" shrinkToFit="1"/>
    </xf>
    <xf numFmtId="186" fontId="17" fillId="0" borderId="0" xfId="2" applyNumberFormat="1" applyAlignment="1">
      <alignment vertical="center" shrinkToFit="1"/>
    </xf>
    <xf numFmtId="190" fontId="17" fillId="0" borderId="0" xfId="2" applyNumberFormat="1" applyAlignment="1">
      <alignment vertical="center" shrinkToFit="1"/>
    </xf>
    <xf numFmtId="0" fontId="14" fillId="0" borderId="1" xfId="2" applyFont="1" applyBorder="1" applyAlignment="1" applyProtection="1">
      <alignment horizontal="center" vertical="center" shrinkToFit="1"/>
      <protection locked="0"/>
    </xf>
    <xf numFmtId="0" fontId="20" fillId="0" borderId="3" xfId="5" applyFont="1" applyBorder="1" applyAlignment="1">
      <alignment horizontal="center" vertical="center" shrinkToFit="1"/>
    </xf>
    <xf numFmtId="180" fontId="20" fillId="0" borderId="3" xfId="6" applyNumberFormat="1" applyFont="1" applyFill="1" applyBorder="1" applyAlignment="1">
      <alignment horizontal="center" vertical="center" shrinkToFit="1"/>
    </xf>
    <xf numFmtId="0" fontId="20" fillId="0" borderId="7" xfId="5" applyFont="1" applyBorder="1" applyAlignment="1">
      <alignment horizontal="center" vertical="center" shrinkToFit="1"/>
    </xf>
    <xf numFmtId="0" fontId="14" fillId="0" borderId="58" xfId="5" applyFont="1" applyBorder="1" applyAlignment="1">
      <alignment vertical="center" shrinkToFit="1"/>
    </xf>
    <xf numFmtId="0" fontId="14" fillId="0" borderId="59" xfId="5" applyFont="1" applyBorder="1" applyAlignment="1">
      <alignment vertical="center" shrinkToFit="1"/>
    </xf>
    <xf numFmtId="0" fontId="14" fillId="0" borderId="64" xfId="5" applyFont="1" applyBorder="1" applyAlignment="1">
      <alignment vertical="center" shrinkToFit="1"/>
    </xf>
    <xf numFmtId="0" fontId="14" fillId="0" borderId="65" xfId="5" applyFont="1" applyBorder="1" applyAlignment="1">
      <alignment vertical="center" shrinkToFit="1"/>
    </xf>
    <xf numFmtId="179" fontId="14" fillId="0" borderId="40" xfId="5" applyNumberFormat="1" applyFont="1" applyBorder="1" applyAlignment="1">
      <alignment horizontal="center" vertical="center" shrinkToFit="1"/>
    </xf>
    <xf numFmtId="179" fontId="14" fillId="0" borderId="50" xfId="5" applyNumberFormat="1" applyFont="1" applyBorder="1" applyAlignment="1">
      <alignment horizontal="center" vertical="center" shrinkToFit="1"/>
    </xf>
    <xf numFmtId="179" fontId="14" fillId="0" borderId="44" xfId="5" applyNumberFormat="1" applyFont="1" applyBorder="1" applyAlignment="1">
      <alignment horizontal="center" vertical="center" shrinkToFit="1"/>
    </xf>
    <xf numFmtId="179" fontId="14" fillId="0" borderId="33" xfId="5" applyNumberFormat="1" applyFont="1" applyBorder="1" applyAlignment="1">
      <alignment horizontal="center" vertical="center" shrinkToFit="1"/>
    </xf>
    <xf numFmtId="2" fontId="14" fillId="0" borderId="39" xfId="5" applyNumberFormat="1" applyFont="1" applyBorder="1" applyAlignment="1">
      <alignment horizontal="center" vertical="center" shrinkToFit="1"/>
    </xf>
    <xf numFmtId="2" fontId="14" fillId="0" borderId="50" xfId="5" applyNumberFormat="1" applyFont="1" applyBorder="1" applyAlignment="1">
      <alignment horizontal="center" vertical="center" shrinkToFit="1"/>
    </xf>
    <xf numFmtId="2" fontId="14" fillId="0" borderId="44" xfId="5" applyNumberFormat="1" applyFont="1" applyBorder="1" applyAlignment="1">
      <alignment horizontal="center" vertical="center" shrinkToFit="1"/>
    </xf>
    <xf numFmtId="2" fontId="14" fillId="0" borderId="33" xfId="5" applyNumberFormat="1" applyFont="1" applyBorder="1" applyAlignment="1">
      <alignment horizontal="center" vertical="center" shrinkToFit="1"/>
    </xf>
    <xf numFmtId="2" fontId="14" fillId="0" borderId="38" xfId="5" applyNumberFormat="1" applyFont="1" applyBorder="1" applyAlignment="1">
      <alignment horizontal="center" vertical="center" shrinkToFit="1"/>
    </xf>
    <xf numFmtId="191" fontId="17" fillId="0" borderId="0" xfId="2" applyNumberFormat="1" applyAlignment="1">
      <alignment vertical="center" shrinkToFit="1"/>
    </xf>
    <xf numFmtId="191" fontId="17" fillId="0" borderId="0" xfId="2" applyNumberFormat="1" applyAlignment="1">
      <alignment vertical="center"/>
    </xf>
    <xf numFmtId="0" fontId="49" fillId="0" borderId="0" xfId="2" applyFont="1" applyAlignment="1">
      <alignment vertical="center"/>
    </xf>
    <xf numFmtId="0" fontId="50" fillId="2" borderId="1" xfId="2" applyFont="1" applyFill="1" applyBorder="1" applyAlignment="1" applyProtection="1">
      <alignment horizontal="center" vertical="center"/>
      <protection locked="0"/>
    </xf>
    <xf numFmtId="0" fontId="50" fillId="0" borderId="8" xfId="2" applyFont="1" applyBorder="1" applyAlignment="1">
      <alignment horizontal="center" vertical="center" shrinkToFit="1"/>
    </xf>
    <xf numFmtId="0" fontId="50" fillId="2" borderId="1" xfId="2" applyFont="1" applyFill="1" applyBorder="1" applyAlignment="1">
      <alignment horizontal="center" vertical="center" shrinkToFit="1"/>
    </xf>
    <xf numFmtId="0" fontId="50" fillId="2" borderId="9" xfId="2" applyFont="1" applyFill="1" applyBorder="1" applyAlignment="1">
      <alignment horizontal="center" vertical="center"/>
    </xf>
    <xf numFmtId="0" fontId="50" fillId="2" borderId="13" xfId="2" applyFont="1" applyFill="1" applyBorder="1" applyAlignment="1">
      <alignment horizontal="center" vertical="center" shrinkToFit="1"/>
    </xf>
    <xf numFmtId="0" fontId="50" fillId="0" borderId="2" xfId="2" applyFont="1" applyBorder="1" applyAlignment="1" applyProtection="1">
      <alignment horizontal="center" vertical="center" shrinkToFit="1"/>
      <protection locked="0"/>
    </xf>
    <xf numFmtId="0" fontId="52" fillId="2" borderId="14" xfId="2" applyFont="1" applyFill="1" applyBorder="1" applyAlignment="1">
      <alignment vertical="center" textRotation="255" wrapText="1" shrinkToFit="1"/>
    </xf>
    <xf numFmtId="0" fontId="50" fillId="2" borderId="1" xfId="2" applyFont="1" applyFill="1" applyBorder="1" applyAlignment="1">
      <alignment horizontal="center" vertical="center"/>
    </xf>
    <xf numFmtId="0" fontId="50" fillId="0" borderId="2" xfId="2" applyFont="1" applyBorder="1" applyAlignment="1" applyProtection="1">
      <alignment horizontal="center" vertical="center"/>
      <protection locked="0"/>
    </xf>
    <xf numFmtId="0" fontId="50" fillId="0" borderId="8" xfId="2" applyFont="1" applyBorder="1" applyAlignment="1">
      <alignment horizontal="center" vertical="center"/>
    </xf>
    <xf numFmtId="0" fontId="50" fillId="2" borderId="2" xfId="2" applyFont="1" applyFill="1" applyBorder="1" applyAlignment="1">
      <alignment horizontal="center" vertical="center" shrinkToFit="1"/>
    </xf>
    <xf numFmtId="0" fontId="50" fillId="0" borderId="5" xfId="2" applyFont="1" applyBorder="1" applyAlignment="1">
      <alignment horizontal="center" vertical="center" shrinkToFit="1"/>
    </xf>
    <xf numFmtId="0" fontId="50" fillId="0" borderId="1" xfId="2" applyFont="1" applyBorder="1" applyAlignment="1" applyProtection="1">
      <alignment horizontal="center" vertical="center" shrinkToFit="1"/>
      <protection locked="0"/>
    </xf>
    <xf numFmtId="0" fontId="50" fillId="0" borderId="1" xfId="2" applyFont="1" applyBorder="1" applyAlignment="1" applyProtection="1">
      <alignment vertical="center" shrinkToFit="1"/>
      <protection locked="0"/>
    </xf>
    <xf numFmtId="0" fontId="50" fillId="2" borderId="14" xfId="2" applyFont="1" applyFill="1" applyBorder="1" applyAlignment="1">
      <alignment vertical="center"/>
    </xf>
    <xf numFmtId="0" fontId="50" fillId="2" borderId="14" xfId="2" applyFont="1" applyFill="1" applyBorder="1" applyAlignment="1">
      <alignment horizontal="center" vertical="center"/>
    </xf>
    <xf numFmtId="0" fontId="50" fillId="0" borderId="6" xfId="2" applyFont="1" applyBorder="1" applyAlignment="1" applyProtection="1">
      <alignment horizontal="center" vertical="center"/>
      <protection locked="0"/>
    </xf>
    <xf numFmtId="0" fontId="50" fillId="0" borderId="7" xfId="2" applyFont="1" applyBorder="1" applyAlignment="1">
      <alignment horizontal="center" vertical="center"/>
    </xf>
    <xf numFmtId="0" fontId="52" fillId="0" borderId="2" xfId="2" applyFont="1" applyBorder="1" applyAlignment="1" applyProtection="1">
      <alignment horizontal="center" vertical="center" wrapText="1" shrinkToFit="1"/>
      <protection locked="0"/>
    </xf>
    <xf numFmtId="0" fontId="50" fillId="0" borderId="3" xfId="2" applyFont="1" applyBorder="1" applyAlignment="1">
      <alignment horizontal="center" vertical="center" shrinkToFit="1"/>
    </xf>
    <xf numFmtId="0" fontId="50" fillId="0" borderId="1" xfId="2" applyFont="1" applyBorder="1" applyAlignment="1" applyProtection="1">
      <alignment horizontal="center" vertical="center"/>
      <protection locked="0"/>
    </xf>
    <xf numFmtId="0" fontId="50" fillId="2" borderId="13" xfId="2" applyFont="1" applyFill="1" applyBorder="1" applyAlignment="1">
      <alignment horizontal="center" vertical="center"/>
    </xf>
    <xf numFmtId="0" fontId="50" fillId="0" borderId="9" xfId="2" applyFont="1" applyBorder="1" applyAlignment="1" applyProtection="1">
      <alignment horizontal="center" vertical="center" shrinkToFit="1"/>
      <protection locked="0"/>
    </xf>
    <xf numFmtId="0" fontId="50" fillId="0" borderId="13" xfId="2" applyFont="1" applyBorder="1" applyAlignment="1" applyProtection="1">
      <alignment horizontal="center" vertical="center" shrinkToFit="1"/>
      <protection locked="0"/>
    </xf>
    <xf numFmtId="0" fontId="50" fillId="0" borderId="11" xfId="2" applyFont="1" applyBorder="1" applyAlignment="1">
      <alignment horizontal="center" vertical="center" shrinkToFit="1"/>
    </xf>
    <xf numFmtId="0" fontId="50" fillId="0" borderId="9" xfId="2" applyFont="1" applyBorder="1" applyAlignment="1" applyProtection="1">
      <alignment horizontal="center" vertical="center"/>
      <protection locked="0"/>
    </xf>
    <xf numFmtId="0" fontId="50" fillId="0" borderId="10" xfId="2" applyFont="1" applyBorder="1" applyAlignment="1">
      <alignment horizontal="center" vertical="center"/>
    </xf>
    <xf numFmtId="0" fontId="50" fillId="0" borderId="1" xfId="2" applyFont="1" applyBorder="1" applyAlignment="1" applyProtection="1">
      <alignment vertical="center"/>
      <protection locked="0"/>
    </xf>
    <xf numFmtId="0" fontId="50" fillId="0" borderId="3" xfId="2" applyFont="1" applyBorder="1" applyAlignment="1">
      <alignment horizontal="center" vertical="center"/>
    </xf>
    <xf numFmtId="0" fontId="50" fillId="2" borderId="2" xfId="2" applyFont="1" applyFill="1" applyBorder="1" applyAlignment="1">
      <alignment horizontal="centerContinuous" vertical="center"/>
    </xf>
    <xf numFmtId="0" fontId="50" fillId="2" borderId="8" xfId="2" applyFont="1" applyFill="1" applyBorder="1" applyAlignment="1">
      <alignment horizontal="centerContinuous" vertical="center"/>
    </xf>
    <xf numFmtId="0" fontId="50" fillId="2" borderId="15" xfId="2" applyFont="1" applyFill="1" applyBorder="1" applyAlignment="1">
      <alignment vertical="center"/>
    </xf>
    <xf numFmtId="0" fontId="50" fillId="2" borderId="3" xfId="2" applyFont="1" applyFill="1" applyBorder="1" applyAlignment="1">
      <alignment horizontal="centerContinuous" vertical="center"/>
    </xf>
    <xf numFmtId="0" fontId="50" fillId="0" borderId="0" xfId="2" applyFont="1" applyAlignment="1">
      <alignment vertical="center"/>
    </xf>
    <xf numFmtId="0" fontId="50" fillId="0" borderId="0" xfId="2" applyFont="1" applyAlignment="1">
      <alignment horizontal="center" vertical="center"/>
    </xf>
    <xf numFmtId="0" fontId="50" fillId="4" borderId="10" xfId="2" applyFont="1" applyFill="1" applyBorder="1" applyAlignment="1">
      <alignment vertical="center" shrinkToFit="1"/>
    </xf>
    <xf numFmtId="0" fontId="50" fillId="2" borderId="14" xfId="2" applyFont="1" applyFill="1" applyBorder="1" applyAlignment="1">
      <alignment horizontal="center" vertical="center" shrinkToFit="1"/>
    </xf>
    <xf numFmtId="176" fontId="50" fillId="2" borderId="1" xfId="2" applyNumberFormat="1" applyFont="1" applyFill="1" applyBorder="1" applyAlignment="1">
      <alignment horizontal="center" vertical="center" shrinkToFit="1"/>
    </xf>
    <xf numFmtId="176" fontId="50" fillId="2" borderId="14" xfId="2" applyNumberFormat="1" applyFont="1" applyFill="1" applyBorder="1" applyAlignment="1">
      <alignment horizontal="center" vertical="center" shrinkToFit="1"/>
    </xf>
    <xf numFmtId="0" fontId="50" fillId="0" borderId="2" xfId="2" applyFont="1" applyBorder="1" applyAlignment="1">
      <alignment horizontal="center" vertical="center" shrinkToFit="1"/>
    </xf>
    <xf numFmtId="198" fontId="50" fillId="0" borderId="3" xfId="2" applyNumberFormat="1" applyFont="1" applyBorder="1" applyAlignment="1">
      <alignment horizontal="center" vertical="center" shrinkToFit="1"/>
    </xf>
    <xf numFmtId="176" fontId="50" fillId="0" borderId="1" xfId="2" applyNumberFormat="1" applyFont="1" applyBorder="1" applyAlignment="1">
      <alignment horizontal="center" vertical="center" shrinkToFit="1"/>
    </xf>
    <xf numFmtId="176" fontId="50" fillId="0" borderId="14" xfId="2" applyNumberFormat="1" applyFont="1" applyBorder="1" applyAlignment="1">
      <alignment horizontal="center" vertical="center" shrinkToFit="1"/>
    </xf>
    <xf numFmtId="0" fontId="50" fillId="0" borderId="7" xfId="2" applyFont="1" applyBorder="1" applyAlignment="1">
      <alignment vertical="center" wrapText="1" shrinkToFit="1"/>
    </xf>
    <xf numFmtId="196" fontId="51" fillId="0" borderId="7" xfId="10" applyNumberFormat="1" applyFont="1" applyBorder="1" applyAlignment="1" applyProtection="1">
      <alignment vertical="center" shrinkToFit="1"/>
      <protection locked="0"/>
    </xf>
    <xf numFmtId="196" fontId="51" fillId="0" borderId="5" xfId="10" applyNumberFormat="1" applyFont="1" applyBorder="1" applyAlignment="1" applyProtection="1">
      <alignment vertical="center" shrinkToFit="1"/>
      <protection locked="0"/>
    </xf>
    <xf numFmtId="0" fontId="50" fillId="0" borderId="0" xfId="2" applyFont="1" applyAlignment="1">
      <alignment vertical="center" wrapText="1" shrinkToFit="1"/>
    </xf>
    <xf numFmtId="0" fontId="54" fillId="2" borderId="1" xfId="2" applyFont="1" applyFill="1" applyBorder="1" applyAlignment="1" applyProtection="1">
      <alignment horizontal="center" vertical="center" wrapText="1"/>
      <protection locked="0"/>
    </xf>
    <xf numFmtId="0" fontId="55" fillId="2" borderId="1" xfId="2" applyFont="1" applyFill="1" applyBorder="1" applyAlignment="1" applyProtection="1">
      <alignment horizontal="center" vertical="center"/>
      <protection locked="0"/>
    </xf>
    <xf numFmtId="0" fontId="53" fillId="0" borderId="0" xfId="2" applyFont="1" applyAlignment="1" applyProtection="1">
      <alignment vertical="center"/>
      <protection locked="0"/>
    </xf>
    <xf numFmtId="0" fontId="50" fillId="0" borderId="0" xfId="2" applyFont="1" applyAlignment="1" applyProtection="1">
      <alignment vertical="center"/>
      <protection locked="0"/>
    </xf>
    <xf numFmtId="0" fontId="48" fillId="0" borderId="0" xfId="2" applyFont="1" applyAlignment="1" applyProtection="1">
      <alignment vertical="center" wrapText="1"/>
      <protection locked="0"/>
    </xf>
    <xf numFmtId="197" fontId="51" fillId="0" borderId="4" xfId="10" applyNumberFormat="1" applyFont="1" applyBorder="1" applyAlignment="1" applyProtection="1">
      <alignment vertical="center" shrinkToFit="1"/>
      <protection locked="0"/>
    </xf>
    <xf numFmtId="197" fontId="51" fillId="0" borderId="0" xfId="10" applyNumberFormat="1" applyFont="1" applyAlignment="1" applyProtection="1">
      <alignment vertical="center" shrinkToFit="1"/>
      <protection locked="0"/>
    </xf>
    <xf numFmtId="0" fontId="50" fillId="0" borderId="0" xfId="2" applyFont="1" applyAlignment="1" applyProtection="1">
      <alignment vertical="top"/>
      <protection locked="0"/>
    </xf>
    <xf numFmtId="0" fontId="50" fillId="0" borderId="4" xfId="2" applyFont="1" applyBorder="1" applyAlignment="1" applyProtection="1">
      <alignment vertical="top"/>
      <protection locked="0"/>
    </xf>
    <xf numFmtId="0" fontId="50" fillId="0" borderId="0" xfId="2" applyFont="1" applyAlignment="1" applyProtection="1">
      <alignment vertical="center" textRotation="255"/>
      <protection locked="0"/>
    </xf>
    <xf numFmtId="0" fontId="50" fillId="0" borderId="4" xfId="2" applyFont="1" applyBorder="1" applyAlignment="1" applyProtection="1">
      <alignment vertical="center"/>
      <protection locked="0"/>
    </xf>
    <xf numFmtId="0" fontId="50" fillId="0" borderId="0" xfId="2" applyFont="1" applyProtection="1">
      <protection locked="0"/>
    </xf>
    <xf numFmtId="0" fontId="50" fillId="0" borderId="0" xfId="2" applyFont="1" applyAlignment="1" applyProtection="1">
      <alignment vertical="center" wrapText="1"/>
      <protection locked="0"/>
    </xf>
    <xf numFmtId="0" fontId="50" fillId="0" borderId="4" xfId="2" applyFont="1" applyBorder="1" applyAlignment="1" applyProtection="1">
      <alignment vertical="center" wrapText="1"/>
      <protection locked="0"/>
    </xf>
    <xf numFmtId="0" fontId="50" fillId="0" borderId="10" xfId="2" applyFont="1" applyBorder="1" applyAlignment="1" applyProtection="1">
      <alignment vertical="center"/>
      <protection locked="0"/>
    </xf>
    <xf numFmtId="0" fontId="57" fillId="0" borderId="10" xfId="2" applyFont="1" applyBorder="1" applyAlignment="1" applyProtection="1">
      <alignment vertical="center"/>
      <protection locked="0"/>
    </xf>
    <xf numFmtId="0" fontId="50" fillId="0" borderId="10" xfId="2" applyFont="1" applyBorder="1" applyProtection="1">
      <protection locked="0"/>
    </xf>
    <xf numFmtId="0" fontId="50" fillId="0" borderId="11" xfId="2" applyFont="1" applyBorder="1" applyAlignment="1" applyProtection="1">
      <alignment vertical="center"/>
      <protection locked="0"/>
    </xf>
    <xf numFmtId="0" fontId="48" fillId="2" borderId="2" xfId="2" applyFont="1" applyFill="1" applyBorder="1" applyAlignment="1">
      <alignment horizontal="center" vertical="center" wrapText="1"/>
    </xf>
    <xf numFmtId="0" fontId="48" fillId="2" borderId="1" xfId="2" applyFont="1" applyFill="1" applyBorder="1" applyAlignment="1">
      <alignment horizontal="center" vertical="center" wrapText="1"/>
    </xf>
    <xf numFmtId="0" fontId="50" fillId="0" borderId="8" xfId="2" applyFont="1" applyBorder="1" applyAlignment="1" applyProtection="1">
      <alignment horizontal="center" vertical="center"/>
      <protection locked="0"/>
    </xf>
    <xf numFmtId="179" fontId="50" fillId="0" borderId="8" xfId="2" applyNumberFormat="1" applyFont="1" applyBorder="1" applyAlignment="1" applyProtection="1">
      <alignment horizontal="center" vertical="center"/>
      <protection locked="0"/>
    </xf>
    <xf numFmtId="193" fontId="50" fillId="0" borderId="1" xfId="2" applyNumberFormat="1" applyFont="1" applyBorder="1" applyAlignment="1" applyProtection="1">
      <alignment horizontal="center" vertical="center" shrinkToFit="1"/>
      <protection locked="0"/>
    </xf>
    <xf numFmtId="0" fontId="50" fillId="2" borderId="1" xfId="2" applyFont="1" applyFill="1" applyBorder="1" applyAlignment="1">
      <alignment horizontal="center" vertical="center" wrapText="1"/>
    </xf>
    <xf numFmtId="0" fontId="50" fillId="2" borderId="12" xfId="2" applyFont="1" applyFill="1" applyBorder="1" applyAlignment="1">
      <alignment horizontal="center" vertical="center" wrapText="1"/>
    </xf>
    <xf numFmtId="0" fontId="50" fillId="2" borderId="0" xfId="2" applyFont="1" applyFill="1" applyAlignment="1">
      <alignment horizontal="center" vertical="center" wrapText="1"/>
    </xf>
    <xf numFmtId="0" fontId="50" fillId="2" borderId="4" xfId="2" applyFont="1" applyFill="1" applyBorder="1" applyAlignment="1">
      <alignment horizontal="center" vertical="center" wrapText="1"/>
    </xf>
    <xf numFmtId="0" fontId="49" fillId="0" borderId="0" xfId="4" applyFont="1">
      <alignment vertical="center"/>
    </xf>
    <xf numFmtId="0" fontId="50" fillId="0" borderId="0" xfId="4" applyFont="1">
      <alignment vertical="center"/>
    </xf>
    <xf numFmtId="178" fontId="48" fillId="0" borderId="3" xfId="4" applyNumberFormat="1" applyFont="1" applyBorder="1" applyAlignment="1">
      <alignment horizontal="center" vertical="center" shrinkToFit="1"/>
    </xf>
    <xf numFmtId="0" fontId="48" fillId="0" borderId="8" xfId="4" applyFont="1" applyBorder="1" applyAlignment="1">
      <alignment horizontal="center" vertical="center" shrinkToFit="1"/>
    </xf>
    <xf numFmtId="178" fontId="48" fillId="0" borderId="8" xfId="4" applyNumberFormat="1" applyFont="1" applyBorder="1" applyAlignment="1">
      <alignment horizontal="center" vertical="center" shrinkToFit="1"/>
    </xf>
    <xf numFmtId="0" fontId="48" fillId="0" borderId="3" xfId="4" applyFont="1" applyBorder="1" applyAlignment="1">
      <alignment horizontal="center" vertical="center" shrinkToFit="1"/>
    </xf>
    <xf numFmtId="0" fontId="48" fillId="0" borderId="0" xfId="4" applyFont="1" applyAlignment="1">
      <alignment horizontal="center" vertical="center"/>
    </xf>
    <xf numFmtId="0" fontId="58" fillId="0" borderId="0" xfId="2" applyFont="1" applyAlignment="1">
      <alignment vertical="center"/>
    </xf>
    <xf numFmtId="0" fontId="50" fillId="0" borderId="1" xfId="4" applyFont="1" applyBorder="1">
      <alignment vertical="center"/>
    </xf>
    <xf numFmtId="0" fontId="50" fillId="0" borderId="1" xfId="4" applyFont="1" applyBorder="1" applyAlignment="1">
      <alignment horizontal="center" vertical="center"/>
    </xf>
    <xf numFmtId="0" fontId="50" fillId="3" borderId="1" xfId="4" applyFont="1" applyFill="1" applyBorder="1" applyAlignment="1">
      <alignment horizontal="center" vertical="center"/>
    </xf>
    <xf numFmtId="0" fontId="4" fillId="0" borderId="0" xfId="13">
      <alignment vertical="center"/>
    </xf>
    <xf numFmtId="0" fontId="0" fillId="0" borderId="0" xfId="13" applyFont="1">
      <alignment vertical="center"/>
    </xf>
    <xf numFmtId="0" fontId="3" fillId="0" borderId="0" xfId="13" applyFont="1">
      <alignment vertical="center"/>
    </xf>
    <xf numFmtId="0" fontId="30" fillId="0" borderId="0" xfId="2" applyFont="1" applyAlignment="1" applyProtection="1">
      <alignment horizontal="center"/>
      <protection locked="0"/>
    </xf>
    <xf numFmtId="0" fontId="20" fillId="0" borderId="0" xfId="2" applyFont="1" applyAlignment="1" applyProtection="1">
      <alignment horizontal="left" vertical="center" shrinkToFit="1"/>
      <protection locked="0"/>
    </xf>
    <xf numFmtId="194" fontId="37" fillId="0" borderId="1" xfId="2" applyNumberFormat="1" applyFont="1" applyBorder="1" applyAlignment="1" applyProtection="1">
      <alignment horizontal="center" vertical="center" shrinkToFit="1"/>
      <protection locked="0"/>
    </xf>
    <xf numFmtId="192" fontId="17" fillId="0" borderId="1" xfId="2" applyNumberFormat="1" applyBorder="1" applyAlignment="1">
      <alignment vertical="center" shrinkToFit="1"/>
    </xf>
    <xf numFmtId="0" fontId="20" fillId="2" borderId="1" xfId="14" applyFont="1" applyFill="1" applyBorder="1" applyAlignment="1">
      <alignment horizontal="center" vertical="center"/>
    </xf>
    <xf numFmtId="202" fontId="17" fillId="0" borderId="1" xfId="2" applyNumberFormat="1" applyBorder="1" applyAlignment="1">
      <alignment vertical="center"/>
    </xf>
    <xf numFmtId="202" fontId="17" fillId="0" borderId="1" xfId="2" applyNumberFormat="1" applyBorder="1" applyAlignment="1">
      <alignment vertical="center" shrinkToFit="1"/>
    </xf>
    <xf numFmtId="186" fontId="17" fillId="0" borderId="1" xfId="2" applyNumberFormat="1" applyBorder="1" applyAlignment="1">
      <alignment vertical="center" shrinkToFit="1"/>
    </xf>
    <xf numFmtId="0" fontId="0" fillId="0" borderId="0" xfId="0" applyAlignment="1">
      <alignment vertical="top" wrapText="1"/>
    </xf>
    <xf numFmtId="0" fontId="50" fillId="2" borderId="15" xfId="2" applyFont="1" applyFill="1" applyBorder="1" applyAlignment="1">
      <alignment vertical="center" textRotation="255"/>
    </xf>
    <xf numFmtId="0" fontId="54" fillId="0" borderId="1" xfId="2" applyFont="1" applyBorder="1" applyAlignment="1" applyProtection="1">
      <alignment horizontal="center" vertical="center" shrinkToFit="1"/>
      <protection locked="0"/>
    </xf>
    <xf numFmtId="0" fontId="20" fillId="0" borderId="18" xfId="5" applyFont="1" applyBorder="1" applyAlignment="1">
      <alignment horizontal="center" vertical="center" shrinkToFit="1"/>
    </xf>
    <xf numFmtId="0" fontId="20" fillId="0" borderId="1" xfId="5" applyFont="1" applyBorder="1" applyAlignment="1">
      <alignment horizontal="center" vertical="center" shrinkToFit="1"/>
    </xf>
    <xf numFmtId="0" fontId="20" fillId="0" borderId="49" xfId="5" applyFont="1" applyBorder="1" applyAlignment="1">
      <alignment horizontal="center" vertical="center" shrinkToFit="1"/>
    </xf>
    <xf numFmtId="0" fontId="20" fillId="0" borderId="29" xfId="5" applyFont="1" applyBorder="1" applyAlignment="1">
      <alignment vertical="center" shrinkToFit="1"/>
    </xf>
    <xf numFmtId="0" fontId="20" fillId="0" borderId="48" xfId="5" applyFont="1" applyBorder="1" applyAlignment="1">
      <alignment vertical="center" shrinkToFit="1"/>
    </xf>
    <xf numFmtId="0" fontId="20" fillId="0" borderId="27" xfId="5" applyFont="1" applyBorder="1" applyAlignment="1">
      <alignment horizontal="center" vertical="center" shrinkToFit="1"/>
    </xf>
    <xf numFmtId="0" fontId="20" fillId="0" borderId="28" xfId="5" applyFont="1" applyBorder="1" applyAlignment="1">
      <alignment horizontal="center" vertical="center" shrinkToFit="1"/>
    </xf>
    <xf numFmtId="0" fontId="20" fillId="0" borderId="8" xfId="5" applyFont="1" applyBorder="1" applyAlignment="1">
      <alignment horizontal="center" vertical="center" shrinkToFit="1"/>
    </xf>
    <xf numFmtId="2" fontId="20" fillId="0" borderId="30" xfId="5" applyNumberFormat="1" applyFont="1" applyBorder="1" applyAlignment="1">
      <alignment horizontal="center" vertical="center" shrinkToFit="1"/>
    </xf>
    <xf numFmtId="2" fontId="20" fillId="0" borderId="8" xfId="5" applyNumberFormat="1" applyFont="1" applyBorder="1" applyAlignment="1">
      <alignment horizontal="center" vertical="center" shrinkToFit="1"/>
    </xf>
    <xf numFmtId="2" fontId="20" fillId="0" borderId="48" xfId="5" applyNumberFormat="1" applyFont="1" applyBorder="1" applyAlignment="1">
      <alignment horizontal="center" vertical="center" shrinkToFit="1"/>
    </xf>
    <xf numFmtId="180" fontId="20" fillId="0" borderId="1" xfId="6" applyNumberFormat="1" applyFont="1" applyFill="1" applyBorder="1" applyAlignment="1">
      <alignment horizontal="center" vertical="center" shrinkToFit="1"/>
    </xf>
    <xf numFmtId="179" fontId="20" fillId="0" borderId="27" xfId="5" applyNumberFormat="1" applyFont="1" applyBorder="1" applyAlignment="1">
      <alignment horizontal="center" vertical="center" shrinkToFit="1"/>
    </xf>
    <xf numFmtId="179" fontId="20" fillId="0" borderId="28" xfId="5" applyNumberFormat="1" applyFont="1" applyBorder="1" applyAlignment="1">
      <alignment horizontal="center" vertical="center" shrinkToFit="1"/>
    </xf>
    <xf numFmtId="176" fontId="50" fillId="0" borderId="2" xfId="2" applyNumberFormat="1" applyFont="1" applyBorder="1" applyAlignment="1">
      <alignment horizontal="center" vertical="center" shrinkToFit="1"/>
    </xf>
    <xf numFmtId="0" fontId="50" fillId="2" borderId="2" xfId="2" applyFont="1" applyFill="1" applyBorder="1" applyAlignment="1">
      <alignment horizontal="center" vertical="center"/>
    </xf>
    <xf numFmtId="0" fontId="50" fillId="2" borderId="8" xfId="2" applyFont="1" applyFill="1" applyBorder="1" applyAlignment="1">
      <alignment horizontal="center" vertical="center"/>
    </xf>
    <xf numFmtId="0" fontId="50" fillId="2" borderId="2" xfId="2" applyFont="1" applyFill="1" applyBorder="1" applyAlignment="1">
      <alignment horizontal="center" vertical="center" shrinkToFit="1"/>
    </xf>
    <xf numFmtId="0" fontId="50" fillId="2" borderId="8" xfId="2" applyFont="1" applyFill="1" applyBorder="1" applyAlignment="1">
      <alignment horizontal="center" vertical="center" shrinkToFit="1"/>
    </xf>
    <xf numFmtId="0" fontId="50" fillId="0" borderId="2" xfId="2" applyFont="1" applyBorder="1" applyAlignment="1" applyProtection="1">
      <alignment horizontal="center" vertical="center"/>
      <protection locked="0"/>
    </xf>
    <xf numFmtId="0" fontId="50" fillId="0" borderId="3" xfId="2" applyFont="1" applyBorder="1" applyAlignment="1" applyProtection="1">
      <alignment horizontal="center" vertical="center"/>
      <protection locked="0"/>
    </xf>
    <xf numFmtId="0" fontId="50" fillId="0" borderId="8" xfId="2" applyFont="1" applyBorder="1" applyAlignment="1" applyProtection="1">
      <alignment horizontal="center" vertical="center"/>
      <protection locked="0"/>
    </xf>
    <xf numFmtId="0" fontId="50" fillId="0" borderId="12" xfId="2" applyFont="1" applyBorder="1" applyAlignment="1" applyProtection="1">
      <alignment horizontal="center" vertical="center" shrinkToFit="1"/>
      <protection locked="0"/>
    </xf>
    <xf numFmtId="0" fontId="50" fillId="0" borderId="4" xfId="2" applyFont="1" applyBorder="1" applyAlignment="1" applyProtection="1">
      <alignment horizontal="center" vertical="center" shrinkToFit="1"/>
      <protection locked="0"/>
    </xf>
    <xf numFmtId="0" fontId="50" fillId="2" borderId="3" xfId="2" applyFont="1" applyFill="1" applyBorder="1" applyAlignment="1">
      <alignment horizontal="center" vertical="center" shrinkToFit="1"/>
    </xf>
    <xf numFmtId="0" fontId="50" fillId="0" borderId="1" xfId="2" applyFont="1" applyBorder="1" applyAlignment="1" applyProtection="1">
      <alignment horizontal="center" vertical="center" shrinkToFit="1"/>
      <protection locked="0"/>
    </xf>
    <xf numFmtId="0" fontId="50" fillId="2" borderId="14" xfId="2" applyFont="1" applyFill="1" applyBorder="1" applyAlignment="1">
      <alignment horizontal="center" vertical="center" textRotation="255" shrinkToFit="1"/>
    </xf>
    <xf numFmtId="0" fontId="50" fillId="2" borderId="13" xfId="2" applyFont="1" applyFill="1" applyBorder="1" applyAlignment="1">
      <alignment horizontal="center" vertical="center" textRotation="255" shrinkToFit="1"/>
    </xf>
    <xf numFmtId="0" fontId="50" fillId="2" borderId="15" xfId="2" applyFont="1" applyFill="1" applyBorder="1" applyAlignment="1">
      <alignment horizontal="center" vertical="center" textRotation="255" shrinkToFit="1"/>
    </xf>
    <xf numFmtId="0" fontId="50" fillId="2" borderId="6" xfId="2" applyFont="1" applyFill="1" applyBorder="1" applyAlignment="1">
      <alignment horizontal="center" vertical="center" shrinkToFit="1"/>
    </xf>
    <xf numFmtId="0" fontId="50" fillId="2" borderId="7" xfId="2" applyFont="1" applyFill="1" applyBorder="1" applyAlignment="1">
      <alignment horizontal="center" vertical="center" shrinkToFit="1"/>
    </xf>
    <xf numFmtId="0" fontId="50" fillId="2" borderId="5" xfId="2" applyFont="1" applyFill="1" applyBorder="1" applyAlignment="1">
      <alignment horizontal="center" vertical="center" shrinkToFit="1"/>
    </xf>
    <xf numFmtId="0" fontId="50" fillId="2" borderId="9" xfId="2" applyFont="1" applyFill="1" applyBorder="1" applyAlignment="1">
      <alignment horizontal="center" vertical="center" shrinkToFit="1"/>
    </xf>
    <xf numFmtId="0" fontId="50" fillId="2" borderId="10" xfId="2" applyFont="1" applyFill="1" applyBorder="1" applyAlignment="1">
      <alignment horizontal="center" vertical="center" shrinkToFit="1"/>
    </xf>
    <xf numFmtId="0" fontId="50" fillId="2" borderId="11" xfId="2" applyFont="1" applyFill="1" applyBorder="1" applyAlignment="1">
      <alignment horizontal="center" vertical="center" shrinkToFit="1"/>
    </xf>
    <xf numFmtId="0" fontId="50" fillId="2" borderId="6" xfId="2" applyFont="1" applyFill="1" applyBorder="1" applyAlignment="1">
      <alignment horizontal="center" vertical="center" textRotation="255" wrapText="1" shrinkToFit="1"/>
    </xf>
    <xf numFmtId="0" fontId="50" fillId="2" borderId="5" xfId="2" applyFont="1" applyFill="1" applyBorder="1" applyAlignment="1">
      <alignment horizontal="center" vertical="center" textRotation="255" shrinkToFit="1"/>
    </xf>
    <xf numFmtId="0" fontId="50" fillId="2" borderId="12" xfId="2" applyFont="1" applyFill="1" applyBorder="1" applyAlignment="1">
      <alignment horizontal="center" vertical="center" textRotation="255" shrinkToFit="1"/>
    </xf>
    <xf numFmtId="0" fontId="50" fillId="2" borderId="4" xfId="2" applyFont="1" applyFill="1" applyBorder="1" applyAlignment="1">
      <alignment horizontal="center" vertical="center" textRotation="255" shrinkToFit="1"/>
    </xf>
    <xf numFmtId="0" fontId="50" fillId="2" borderId="9" xfId="2" applyFont="1" applyFill="1" applyBorder="1" applyAlignment="1">
      <alignment horizontal="center" vertical="center" textRotation="255" shrinkToFit="1"/>
    </xf>
    <xf numFmtId="0" fontId="50" fillId="2" borderId="11" xfId="2" applyFont="1" applyFill="1" applyBorder="1" applyAlignment="1">
      <alignment horizontal="center" vertical="center" textRotation="255" shrinkToFit="1"/>
    </xf>
    <xf numFmtId="0" fontId="49" fillId="0" borderId="1" xfId="2" applyFont="1" applyBorder="1" applyAlignment="1">
      <alignment horizontal="center" vertical="center"/>
    </xf>
    <xf numFmtId="0" fontId="50" fillId="0" borderId="3" xfId="2" applyFont="1" applyBorder="1" applyAlignment="1">
      <alignment horizontal="center" vertical="center" shrinkToFit="1"/>
    </xf>
    <xf numFmtId="0" fontId="50" fillId="2" borderId="9" xfId="2" applyFont="1" applyFill="1" applyBorder="1" applyAlignment="1">
      <alignment horizontal="center" vertical="center"/>
    </xf>
    <xf numFmtId="0" fontId="50" fillId="2" borderId="10" xfId="2" applyFont="1" applyFill="1" applyBorder="1" applyAlignment="1">
      <alignment horizontal="center" vertical="center"/>
    </xf>
    <xf numFmtId="0" fontId="50" fillId="2" borderId="11" xfId="2" applyFont="1" applyFill="1" applyBorder="1" applyAlignment="1">
      <alignment horizontal="center" vertical="center"/>
    </xf>
    <xf numFmtId="0" fontId="50" fillId="2" borderId="13" xfId="2" applyFont="1" applyFill="1" applyBorder="1" applyAlignment="1">
      <alignment horizontal="center" vertical="center" shrinkToFit="1"/>
    </xf>
    <xf numFmtId="0" fontId="50" fillId="0" borderId="2" xfId="2" applyFont="1" applyBorder="1" applyAlignment="1">
      <alignment horizontal="center" vertical="center" shrinkToFit="1"/>
    </xf>
    <xf numFmtId="0" fontId="50" fillId="0" borderId="8" xfId="2" applyFont="1" applyBorder="1" applyAlignment="1">
      <alignment horizontal="center" vertical="center" shrinkToFit="1"/>
    </xf>
    <xf numFmtId="0" fontId="50" fillId="2" borderId="14" xfId="2" applyFont="1" applyFill="1" applyBorder="1" applyAlignment="1">
      <alignment horizontal="center" vertical="center" textRotation="255"/>
    </xf>
    <xf numFmtId="0" fontId="50" fillId="2" borderId="15" xfId="2" applyFont="1" applyFill="1" applyBorder="1" applyAlignment="1">
      <alignment horizontal="center" vertical="center" textRotation="255"/>
    </xf>
    <xf numFmtId="0" fontId="50" fillId="2" borderId="14" xfId="2" applyFont="1" applyFill="1" applyBorder="1" applyAlignment="1">
      <alignment horizontal="center" vertical="center" shrinkToFit="1"/>
    </xf>
    <xf numFmtId="0" fontId="50" fillId="0" borderId="14" xfId="2" applyFont="1" applyBorder="1" applyAlignment="1">
      <alignment horizontal="left" vertical="center" shrinkToFit="1"/>
    </xf>
    <xf numFmtId="0" fontId="50" fillId="2" borderId="1" xfId="2" applyFont="1" applyFill="1" applyBorder="1" applyAlignment="1">
      <alignment horizontal="center" vertical="center" shrinkToFit="1"/>
    </xf>
    <xf numFmtId="0" fontId="50" fillId="0" borderId="6" xfId="2" applyFont="1" applyBorder="1" applyAlignment="1">
      <alignment horizontal="center" vertical="center" shrinkToFit="1"/>
    </xf>
    <xf numFmtId="0" fontId="50" fillId="0" borderId="7" xfId="2" applyFont="1" applyBorder="1" applyAlignment="1">
      <alignment horizontal="center" vertical="center" shrinkToFit="1"/>
    </xf>
    <xf numFmtId="0" fontId="50" fillId="0" borderId="5" xfId="2" applyFont="1" applyBorder="1" applyAlignment="1">
      <alignment horizontal="center" vertical="center" shrinkToFit="1"/>
    </xf>
    <xf numFmtId="0" fontId="50" fillId="0" borderId="9" xfId="2" applyFont="1" applyBorder="1" applyAlignment="1">
      <alignment horizontal="center" vertical="center" shrinkToFit="1"/>
    </xf>
    <xf numFmtId="0" fontId="50" fillId="0" borderId="10" xfId="2" applyFont="1" applyBorder="1" applyAlignment="1">
      <alignment horizontal="center" vertical="center" shrinkToFit="1"/>
    </xf>
    <xf numFmtId="0" fontId="50" fillId="0" borderId="11" xfId="2" applyFont="1" applyBorder="1" applyAlignment="1">
      <alignment horizontal="center" vertical="center" shrinkToFit="1"/>
    </xf>
    <xf numFmtId="176" fontId="50" fillId="0" borderId="2" xfId="2" applyNumberFormat="1" applyFont="1" applyBorder="1" applyAlignment="1">
      <alignment horizontal="center" vertical="center" shrinkToFit="1"/>
    </xf>
    <xf numFmtId="176" fontId="50" fillId="0" borderId="3" xfId="2" applyNumberFormat="1" applyFont="1" applyBorder="1" applyAlignment="1">
      <alignment horizontal="center" vertical="center" shrinkToFit="1"/>
    </xf>
    <xf numFmtId="176" fontId="50" fillId="0" borderId="8" xfId="2" applyNumberFormat="1" applyFont="1" applyBorder="1" applyAlignment="1">
      <alignment horizontal="center" vertical="center" shrinkToFit="1"/>
    </xf>
    <xf numFmtId="0" fontId="50" fillId="0" borderId="13" xfId="2" applyFont="1" applyBorder="1" applyAlignment="1">
      <alignment horizontal="left" vertical="center" shrinkToFit="1"/>
    </xf>
    <xf numFmtId="4" fontId="50" fillId="0" borderId="1" xfId="2" applyNumberFormat="1" applyFont="1" applyBorder="1" applyAlignment="1">
      <alignment horizontal="center" vertical="center" shrinkToFit="1"/>
    </xf>
    <xf numFmtId="0" fontId="50" fillId="2" borderId="12" xfId="2" applyFont="1" applyFill="1" applyBorder="1" applyAlignment="1">
      <alignment horizontal="center" vertical="center" shrinkToFit="1"/>
    </xf>
    <xf numFmtId="0" fontId="51" fillId="0" borderId="9" xfId="1" applyFont="1" applyBorder="1" applyAlignment="1" applyProtection="1">
      <alignment horizontal="center" vertical="center" shrinkToFit="1"/>
      <protection locked="0"/>
    </xf>
    <xf numFmtId="0" fontId="51" fillId="0" borderId="10" xfId="1" applyFont="1" applyBorder="1" applyAlignment="1" applyProtection="1">
      <alignment horizontal="center" vertical="center" shrinkToFit="1"/>
      <protection locked="0"/>
    </xf>
    <xf numFmtId="0" fontId="51" fillId="0" borderId="11" xfId="1" applyFont="1" applyBorder="1" applyAlignment="1" applyProtection="1">
      <alignment horizontal="center" vertical="center" shrinkToFit="1"/>
      <protection locked="0"/>
    </xf>
    <xf numFmtId="14" fontId="50" fillId="0" borderId="9" xfId="2" applyNumberFormat="1" applyFont="1" applyBorder="1" applyAlignment="1" applyProtection="1">
      <alignment horizontal="center" vertical="center"/>
      <protection locked="0"/>
    </xf>
    <xf numFmtId="0" fontId="50" fillId="0" borderId="11" xfId="2" applyFont="1" applyBorder="1" applyAlignment="1" applyProtection="1">
      <alignment horizontal="center" vertical="center"/>
      <protection locked="0"/>
    </xf>
    <xf numFmtId="0" fontId="51" fillId="0" borderId="2" xfId="1" applyFont="1" applyBorder="1" applyAlignment="1" applyProtection="1">
      <alignment horizontal="center" vertical="center" shrinkToFit="1"/>
      <protection locked="0"/>
    </xf>
    <xf numFmtId="0" fontId="51" fillId="0" borderId="3" xfId="1" applyFont="1" applyBorder="1" applyAlignment="1" applyProtection="1">
      <alignment horizontal="center" vertical="center" shrinkToFit="1"/>
      <protection locked="0"/>
    </xf>
    <xf numFmtId="0" fontId="51" fillId="0" borderId="8" xfId="1" applyFont="1" applyBorder="1" applyAlignment="1" applyProtection="1">
      <alignment horizontal="center" vertical="center" shrinkToFit="1"/>
      <protection locked="0"/>
    </xf>
    <xf numFmtId="0" fontId="50" fillId="2" borderId="3" xfId="2" applyFont="1" applyFill="1" applyBorder="1" applyAlignment="1">
      <alignment horizontal="center" vertical="center"/>
    </xf>
    <xf numFmtId="14" fontId="50" fillId="0" borderId="2" xfId="2" applyNumberFormat="1" applyFont="1" applyBorder="1" applyAlignment="1" applyProtection="1">
      <alignment horizontal="center" vertical="center" shrinkToFit="1"/>
      <protection locked="0"/>
    </xf>
    <xf numFmtId="0" fontId="50" fillId="0" borderId="8" xfId="2" applyFont="1" applyBorder="1" applyAlignment="1" applyProtection="1">
      <alignment horizontal="center" vertical="center" shrinkToFit="1"/>
      <protection locked="0"/>
    </xf>
    <xf numFmtId="0" fontId="50" fillId="2" borderId="12" xfId="2" applyFont="1" applyFill="1" applyBorder="1" applyAlignment="1">
      <alignment horizontal="center" vertical="center" textRotation="255"/>
    </xf>
    <xf numFmtId="0" fontId="50" fillId="2" borderId="4" xfId="2" applyFont="1" applyFill="1" applyBorder="1" applyAlignment="1">
      <alignment horizontal="center" vertical="center" textRotation="255"/>
    </xf>
    <xf numFmtId="0" fontId="50" fillId="2" borderId="9" xfId="2" applyFont="1" applyFill="1" applyBorder="1" applyAlignment="1">
      <alignment horizontal="center" vertical="center" textRotation="255"/>
    </xf>
    <xf numFmtId="0" fontId="50" fillId="2" borderId="11" xfId="2" applyFont="1" applyFill="1" applyBorder="1" applyAlignment="1">
      <alignment horizontal="center" vertical="center" textRotation="255"/>
    </xf>
    <xf numFmtId="0" fontId="50" fillId="2" borderId="1" xfId="2" applyFont="1" applyFill="1" applyBorder="1" applyAlignment="1" applyProtection="1">
      <alignment horizontal="center" vertical="center"/>
      <protection locked="0"/>
    </xf>
    <xf numFmtId="0" fontId="50" fillId="0" borderId="1" xfId="2" applyFont="1" applyBorder="1" applyAlignment="1">
      <alignment horizontal="center" vertical="center" shrinkToFit="1"/>
    </xf>
    <xf numFmtId="4" fontId="50" fillId="2" borderId="6" xfId="2" applyNumberFormat="1" applyFont="1" applyFill="1" applyBorder="1" applyAlignment="1">
      <alignment horizontal="center" vertical="center" shrinkToFit="1"/>
    </xf>
    <xf numFmtId="4" fontId="50" fillId="2" borderId="5" xfId="2" applyNumberFormat="1" applyFont="1" applyFill="1" applyBorder="1" applyAlignment="1">
      <alignment horizontal="center" vertical="center" shrinkToFit="1"/>
    </xf>
    <xf numFmtId="4" fontId="50" fillId="2" borderId="9" xfId="2" applyNumberFormat="1" applyFont="1" applyFill="1" applyBorder="1" applyAlignment="1">
      <alignment horizontal="center" vertical="center" shrinkToFit="1"/>
    </xf>
    <xf numFmtId="4" fontId="50" fillId="2" borderId="11" xfId="2" applyNumberFormat="1" applyFont="1" applyFill="1" applyBorder="1" applyAlignment="1">
      <alignment horizontal="center" vertical="center" shrinkToFit="1"/>
    </xf>
    <xf numFmtId="176" fontId="50" fillId="0" borderId="6" xfId="2" applyNumberFormat="1" applyFont="1" applyBorder="1" applyAlignment="1">
      <alignment horizontal="center" vertical="center" shrinkToFit="1"/>
    </xf>
    <xf numFmtId="176" fontId="50" fillId="0" borderId="7" xfId="2" applyNumberFormat="1" applyFont="1" applyBorder="1" applyAlignment="1">
      <alignment horizontal="center" vertical="center" shrinkToFit="1"/>
    </xf>
    <xf numFmtId="176" fontId="50" fillId="0" borderId="5" xfId="2" applyNumberFormat="1" applyFont="1" applyBorder="1" applyAlignment="1">
      <alignment horizontal="center" vertical="center" shrinkToFit="1"/>
    </xf>
    <xf numFmtId="176" fontId="50" fillId="0" borderId="9" xfId="2" applyNumberFormat="1" applyFont="1" applyBorder="1" applyAlignment="1">
      <alignment horizontal="center" vertical="center" shrinkToFit="1"/>
    </xf>
    <xf numFmtId="176" fontId="50" fillId="0" borderId="10" xfId="2" applyNumberFormat="1" applyFont="1" applyBorder="1" applyAlignment="1">
      <alignment horizontal="center" vertical="center" shrinkToFit="1"/>
    </xf>
    <xf numFmtId="176" fontId="50" fillId="0" borderId="11" xfId="2" applyNumberFormat="1" applyFont="1" applyBorder="1" applyAlignment="1">
      <alignment horizontal="center" vertical="center" shrinkToFit="1"/>
    </xf>
    <xf numFmtId="0" fontId="50" fillId="2" borderId="6" xfId="2" applyFont="1" applyFill="1" applyBorder="1" applyAlignment="1">
      <alignment horizontal="center" vertical="center"/>
    </xf>
    <xf numFmtId="0" fontId="50" fillId="2" borderId="2" xfId="2" applyFont="1" applyFill="1" applyBorder="1" applyAlignment="1" applyProtection="1">
      <alignment horizontal="center" vertical="center"/>
      <protection locked="0"/>
    </xf>
    <xf numFmtId="0" fontId="50" fillId="2" borderId="3" xfId="2" applyFont="1" applyFill="1" applyBorder="1" applyAlignment="1" applyProtection="1">
      <alignment horizontal="center" vertical="center"/>
      <protection locked="0"/>
    </xf>
    <xf numFmtId="0" fontId="50" fillId="0" borderId="1" xfId="2" applyFont="1" applyBorder="1" applyAlignment="1" applyProtection="1">
      <alignment horizontal="center" vertical="center"/>
      <protection locked="0"/>
    </xf>
    <xf numFmtId="185" fontId="50" fillId="0" borderId="15" xfId="2" applyNumberFormat="1" applyFont="1" applyBorder="1" applyAlignment="1" applyProtection="1">
      <alignment horizontal="center" vertical="center"/>
      <protection locked="0"/>
    </xf>
    <xf numFmtId="0" fontId="50" fillId="0" borderId="2" xfId="2" applyFont="1" applyBorder="1" applyAlignment="1" applyProtection="1">
      <alignment horizontal="center" vertical="center" shrinkToFit="1"/>
      <protection locked="0"/>
    </xf>
    <xf numFmtId="0" fontId="50" fillId="2" borderId="6" xfId="2" applyFont="1" applyFill="1" applyBorder="1" applyAlignment="1">
      <alignment horizontal="center" vertical="center" textRotation="255"/>
    </xf>
    <xf numFmtId="0" fontId="50" fillId="2" borderId="5" xfId="2" applyFont="1" applyFill="1" applyBorder="1" applyAlignment="1">
      <alignment horizontal="center" vertical="center" textRotation="255"/>
    </xf>
    <xf numFmtId="0" fontId="50" fillId="0" borderId="13" xfId="2" applyFont="1" applyBorder="1" applyAlignment="1" applyProtection="1">
      <alignment horizontal="center" vertical="center"/>
      <protection locked="0"/>
    </xf>
    <xf numFmtId="0" fontId="50" fillId="2" borderId="13" xfId="2" applyFont="1" applyFill="1" applyBorder="1" applyAlignment="1">
      <alignment horizontal="center" vertical="center" textRotation="255"/>
    </xf>
    <xf numFmtId="0" fontId="50" fillId="0" borderId="14" xfId="2" applyFont="1" applyBorder="1" applyAlignment="1" applyProtection="1">
      <alignment horizontal="center" vertical="center"/>
      <protection locked="0"/>
    </xf>
    <xf numFmtId="0" fontId="50" fillId="2" borderId="7" xfId="2" applyFont="1" applyFill="1" applyBorder="1" applyAlignment="1">
      <alignment horizontal="center" vertical="center"/>
    </xf>
    <xf numFmtId="0" fontId="50" fillId="2" borderId="5" xfId="2" applyFont="1" applyFill="1" applyBorder="1" applyAlignment="1">
      <alignment horizontal="center" vertical="center"/>
    </xf>
    <xf numFmtId="0" fontId="50" fillId="2" borderId="2" xfId="2" applyFont="1" applyFill="1" applyBorder="1" applyAlignment="1">
      <alignment horizontal="center" vertical="center" justifyLastLine="1" shrinkToFit="1"/>
    </xf>
    <xf numFmtId="0" fontId="50" fillId="2" borderId="3" xfId="2" applyFont="1" applyFill="1" applyBorder="1" applyAlignment="1">
      <alignment horizontal="center" vertical="center" justifyLastLine="1" shrinkToFit="1"/>
    </xf>
    <xf numFmtId="0" fontId="50" fillId="2" borderId="8" xfId="2" applyFont="1" applyFill="1" applyBorder="1" applyAlignment="1">
      <alignment horizontal="center" vertical="center" justifyLastLine="1" shrinkToFit="1"/>
    </xf>
    <xf numFmtId="184" fontId="50" fillId="0" borderId="2" xfId="2" applyNumberFormat="1" applyFont="1" applyBorder="1" applyAlignment="1" applyProtection="1">
      <alignment horizontal="center" vertical="center"/>
      <protection locked="0"/>
    </xf>
    <xf numFmtId="184" fontId="50" fillId="0" borderId="3" xfId="2" applyNumberFormat="1" applyFont="1" applyBorder="1" applyAlignment="1" applyProtection="1">
      <alignment horizontal="center" vertical="center"/>
      <protection locked="0"/>
    </xf>
    <xf numFmtId="183" fontId="50" fillId="0" borderId="1" xfId="2" applyNumberFormat="1" applyFont="1" applyBorder="1" applyAlignment="1" applyProtection="1">
      <alignment horizontal="center" vertical="center"/>
      <protection locked="0"/>
    </xf>
    <xf numFmtId="181" fontId="50" fillId="0" borderId="2" xfId="2" applyNumberFormat="1" applyFont="1" applyBorder="1" applyAlignment="1" applyProtection="1">
      <alignment horizontal="center" vertical="center"/>
      <protection locked="0"/>
    </xf>
    <xf numFmtId="181" fontId="50" fillId="0" borderId="8" xfId="2" applyNumberFormat="1" applyFont="1" applyBorder="1" applyAlignment="1" applyProtection="1">
      <alignment horizontal="center" vertical="center"/>
      <protection locked="0"/>
    </xf>
    <xf numFmtId="0" fontId="50" fillId="0" borderId="2" xfId="2" applyFont="1" applyBorder="1" applyAlignment="1">
      <alignment horizontal="center" vertical="center"/>
    </xf>
    <xf numFmtId="0" fontId="50" fillId="0" borderId="3" xfId="2" applyFont="1" applyBorder="1" applyAlignment="1">
      <alignment horizontal="center" vertical="center"/>
    </xf>
    <xf numFmtId="0" fontId="50" fillId="0" borderId="8" xfId="2" applyFont="1" applyBorder="1" applyAlignment="1">
      <alignment horizontal="center" vertical="center"/>
    </xf>
    <xf numFmtId="182" fontId="50" fillId="0" borderId="1" xfId="2" applyNumberFormat="1" applyFont="1" applyBorder="1" applyAlignment="1" applyProtection="1">
      <alignment horizontal="center" vertical="center"/>
      <protection locked="0"/>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17" fillId="0" borderId="1" xfId="7" applyBorder="1" applyAlignment="1">
      <alignment horizontal="center" vertical="center" shrinkToFit="1"/>
    </xf>
    <xf numFmtId="0" fontId="17" fillId="0" borderId="1" xfId="2" applyBorder="1" applyAlignment="1">
      <alignment horizontal="center" vertical="center" shrinkToFit="1"/>
    </xf>
    <xf numFmtId="0" fontId="17" fillId="0" borderId="2" xfId="2" applyBorder="1" applyAlignment="1">
      <alignment horizontal="center" vertical="center" shrinkToFit="1"/>
    </xf>
    <xf numFmtId="0" fontId="17" fillId="0" borderId="3" xfId="2" applyBorder="1" applyAlignment="1">
      <alignment horizontal="center" vertical="center" shrinkToFit="1"/>
    </xf>
    <xf numFmtId="0" fontId="17" fillId="0" borderId="8" xfId="2" applyBorder="1" applyAlignment="1">
      <alignment horizontal="center" vertical="center" shrinkToFit="1"/>
    </xf>
    <xf numFmtId="0" fontId="17" fillId="0" borderId="2" xfId="7" applyBorder="1" applyAlignment="1">
      <alignment horizontal="center" vertical="center"/>
    </xf>
    <xf numFmtId="0" fontId="17" fillId="0" borderId="8" xfId="7" applyBorder="1" applyAlignment="1">
      <alignment horizontal="center" vertical="center"/>
    </xf>
    <xf numFmtId="0" fontId="9" fillId="2" borderId="6" xfId="2" applyFont="1" applyFill="1" applyBorder="1" applyAlignment="1" applyProtection="1">
      <alignment horizontal="center" vertical="center" wrapText="1"/>
      <protection locked="0"/>
    </xf>
    <xf numFmtId="0" fontId="9" fillId="2" borderId="5" xfId="2" applyFont="1" applyFill="1" applyBorder="1" applyAlignment="1" applyProtection="1">
      <alignment horizontal="center" vertical="center" wrapText="1"/>
      <protection locked="0"/>
    </xf>
    <xf numFmtId="0" fontId="9" fillId="2" borderId="9" xfId="2" applyFont="1" applyFill="1" applyBorder="1" applyAlignment="1" applyProtection="1">
      <alignment horizontal="center" vertical="center" wrapText="1"/>
      <protection locked="0"/>
    </xf>
    <xf numFmtId="0" fontId="9" fillId="2" borderId="11" xfId="2" applyFont="1" applyFill="1" applyBorder="1" applyAlignment="1" applyProtection="1">
      <alignment horizontal="center" vertical="center" wrapText="1"/>
      <protection locked="0"/>
    </xf>
    <xf numFmtId="0" fontId="17" fillId="0" borderId="2" xfId="7" applyBorder="1" applyAlignment="1">
      <alignment horizontal="center" vertical="center" shrinkToFit="1"/>
    </xf>
    <xf numFmtId="0" fontId="17" fillId="0" borderId="8" xfId="7" applyBorder="1" applyAlignment="1">
      <alignment horizontal="center" vertical="center" shrinkToFit="1"/>
    </xf>
    <xf numFmtId="0" fontId="17" fillId="0" borderId="2" xfId="2" applyBorder="1" applyAlignment="1">
      <alignment horizontal="left" vertical="center" shrinkToFit="1"/>
    </xf>
    <xf numFmtId="0" fontId="17" fillId="0" borderId="3" xfId="2" applyBorder="1" applyAlignment="1">
      <alignment horizontal="left" vertical="center" shrinkToFit="1"/>
    </xf>
    <xf numFmtId="0" fontId="17" fillId="0" borderId="8" xfId="2" applyBorder="1" applyAlignment="1">
      <alignment horizontal="left" vertical="center" shrinkToFi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2" xfId="2" applyFont="1" applyFill="1" applyBorder="1" applyAlignment="1" applyProtection="1">
      <alignment horizontal="center" vertical="center" wrapText="1"/>
      <protection locked="0"/>
    </xf>
    <xf numFmtId="0" fontId="9" fillId="2" borderId="4" xfId="2" applyFont="1" applyFill="1" applyBorder="1" applyAlignment="1" applyProtection="1">
      <alignment horizontal="center" vertical="center" wrapTex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32" fillId="0" borderId="1" xfId="7" applyFont="1" applyBorder="1" applyAlignment="1">
      <alignment horizontal="center" vertical="center" shrinkToFit="1"/>
    </xf>
    <xf numFmtId="0" fontId="28" fillId="2" borderId="14" xfId="2" applyFont="1" applyFill="1" applyBorder="1" applyAlignment="1" applyProtection="1">
      <alignment horizontal="center" vertical="center" wrapText="1" shrinkToFit="1"/>
      <protection locked="0"/>
    </xf>
    <xf numFmtId="0" fontId="28" fillId="2" borderId="13" xfId="2" applyFont="1" applyFill="1" applyBorder="1" applyAlignment="1" applyProtection="1">
      <alignment horizontal="center" vertical="center" wrapText="1" shrinkToFit="1"/>
      <protection locked="0"/>
    </xf>
    <xf numFmtId="0" fontId="38" fillId="2" borderId="14" xfId="2" applyFont="1" applyFill="1" applyBorder="1" applyAlignment="1" applyProtection="1">
      <alignment horizontal="center" vertical="center" wrapText="1" shrinkToFit="1"/>
      <protection locked="0"/>
    </xf>
    <xf numFmtId="0" fontId="38" fillId="2" borderId="13" xfId="2" applyFont="1" applyFill="1" applyBorder="1" applyAlignment="1" applyProtection="1">
      <alignment horizontal="center" vertical="center" wrapText="1" shrinkToFit="1"/>
      <protection locked="0"/>
    </xf>
    <xf numFmtId="0" fontId="18" fillId="2" borderId="1" xfId="2" applyFont="1" applyFill="1" applyBorder="1" applyAlignment="1" applyProtection="1">
      <alignment horizontal="center" vertical="center" wrapText="1"/>
      <protection locked="0"/>
    </xf>
    <xf numFmtId="0" fontId="18" fillId="2" borderId="1" xfId="2" applyFont="1" applyFill="1" applyBorder="1" applyAlignment="1">
      <alignment horizontal="center" vertical="center" wrapText="1"/>
    </xf>
    <xf numFmtId="0" fontId="28" fillId="2" borderId="1" xfId="2" applyFont="1" applyFill="1" applyBorder="1" applyAlignment="1" applyProtection="1">
      <alignment horizontal="center" vertical="center" wrapText="1"/>
      <protection locked="0"/>
    </xf>
    <xf numFmtId="0" fontId="28" fillId="2" borderId="1" xfId="2" applyFont="1" applyFill="1" applyBorder="1" applyAlignment="1">
      <alignment horizontal="center" vertical="center" wrapText="1"/>
    </xf>
    <xf numFmtId="0" fontId="9" fillId="2" borderId="13" xfId="7" applyFont="1" applyFill="1" applyBorder="1" applyAlignment="1">
      <alignment horizontal="center" vertical="center" wrapText="1"/>
    </xf>
    <xf numFmtId="0" fontId="9" fillId="2" borderId="1" xfId="2" applyFont="1" applyFill="1" applyBorder="1" applyAlignment="1">
      <alignment horizontal="center" vertical="center" wrapText="1"/>
    </xf>
    <xf numFmtId="0" fontId="9" fillId="2" borderId="15" xfId="7" applyFont="1" applyFill="1" applyBorder="1" applyAlignment="1">
      <alignment horizontal="center" vertical="center" wrapText="1"/>
    </xf>
    <xf numFmtId="0" fontId="9" fillId="2" borderId="14"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4" xfId="2" applyFont="1" applyFill="1" applyBorder="1" applyAlignment="1" applyProtection="1">
      <alignment horizontal="center" vertical="center" wrapText="1"/>
      <protection locked="0"/>
    </xf>
    <xf numFmtId="0" fontId="9" fillId="2" borderId="13" xfId="2" applyFont="1" applyFill="1" applyBorder="1" applyAlignment="1" applyProtection="1">
      <alignment horizontal="center" vertical="center" wrapText="1"/>
      <protection locked="0"/>
    </xf>
    <xf numFmtId="0" fontId="18" fillId="2" borderId="14" xfId="2" applyFont="1" applyFill="1" applyBorder="1" applyAlignment="1" applyProtection="1">
      <alignment horizontal="center" vertical="center" wrapText="1"/>
      <protection locked="0"/>
    </xf>
    <xf numFmtId="0" fontId="18" fillId="2" borderId="13" xfId="2" applyFont="1" applyFill="1" applyBorder="1" applyAlignment="1" applyProtection="1">
      <alignment horizontal="center" vertical="center" wrapText="1"/>
      <protection locked="0"/>
    </xf>
    <xf numFmtId="0" fontId="28" fillId="2" borderId="14" xfId="2" applyFont="1" applyFill="1" applyBorder="1" applyAlignment="1" applyProtection="1">
      <alignment horizontal="center" vertical="center" wrapText="1"/>
      <protection locked="0"/>
    </xf>
    <xf numFmtId="0" fontId="28" fillId="2" borderId="13" xfId="2" applyFont="1" applyFill="1" applyBorder="1" applyAlignment="1" applyProtection="1">
      <alignment horizontal="center" vertical="center" wrapText="1"/>
      <protection locked="0"/>
    </xf>
    <xf numFmtId="0" fontId="9" fillId="2" borderId="6" xfId="7" quotePrefix="1" applyFont="1" applyFill="1" applyBorder="1" applyAlignment="1">
      <alignment horizontal="center" vertical="center" shrinkToFit="1"/>
    </xf>
    <xf numFmtId="0" fontId="9" fillId="2" borderId="5" xfId="7" quotePrefix="1" applyFont="1" applyFill="1" applyBorder="1" applyAlignment="1">
      <alignment horizontal="center" vertical="center" shrinkToFit="1"/>
    </xf>
    <xf numFmtId="0" fontId="9" fillId="2" borderId="9" xfId="7" quotePrefix="1" applyFont="1" applyFill="1" applyBorder="1" applyAlignment="1">
      <alignment horizontal="center" vertical="center" shrinkToFit="1"/>
    </xf>
    <xf numFmtId="0" fontId="9" fillId="2" borderId="11" xfId="7" quotePrefix="1" applyFont="1" applyFill="1" applyBorder="1" applyAlignment="1">
      <alignment horizontal="center" vertical="center" shrinkToFit="1"/>
    </xf>
    <xf numFmtId="0" fontId="9" fillId="2" borderId="6" xfId="7" applyFont="1" applyFill="1" applyBorder="1" applyAlignment="1">
      <alignment horizontal="center" vertical="center"/>
    </xf>
    <xf numFmtId="0" fontId="9" fillId="2" borderId="7" xfId="7" applyFont="1" applyFill="1" applyBorder="1" applyAlignment="1">
      <alignment horizontal="center" vertical="center"/>
    </xf>
    <xf numFmtId="0" fontId="9" fillId="2" borderId="5" xfId="7" applyFont="1" applyFill="1" applyBorder="1" applyAlignment="1">
      <alignment horizontal="center" vertical="center"/>
    </xf>
    <xf numFmtId="0" fontId="9" fillId="2" borderId="9" xfId="7" applyFont="1" applyFill="1" applyBorder="1" applyAlignment="1">
      <alignment horizontal="center" vertical="center"/>
    </xf>
    <xf numFmtId="0" fontId="9" fillId="2" borderId="10" xfId="7" applyFont="1" applyFill="1" applyBorder="1" applyAlignment="1">
      <alignment horizontal="center" vertical="center"/>
    </xf>
    <xf numFmtId="0" fontId="9" fillId="2" borderId="11" xfId="7" applyFont="1" applyFill="1" applyBorder="1" applyAlignment="1">
      <alignment horizontal="center" vertical="center"/>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6" xfId="7" applyFont="1" applyFill="1" applyBorder="1" applyAlignment="1">
      <alignment horizontal="center" vertical="center" shrinkToFit="1"/>
    </xf>
    <xf numFmtId="0" fontId="9" fillId="2" borderId="7" xfId="7" applyFont="1" applyFill="1" applyBorder="1" applyAlignment="1">
      <alignment horizontal="center" vertical="center" shrinkToFit="1"/>
    </xf>
    <xf numFmtId="0" fontId="9" fillId="2" borderId="5" xfId="7" applyFont="1" applyFill="1" applyBorder="1" applyAlignment="1">
      <alignment horizontal="center" vertical="center" shrinkToFit="1"/>
    </xf>
    <xf numFmtId="0" fontId="9" fillId="2" borderId="9" xfId="7" applyFont="1" applyFill="1" applyBorder="1" applyAlignment="1">
      <alignment horizontal="center" vertical="center" shrinkToFit="1"/>
    </xf>
    <xf numFmtId="0" fontId="9" fillId="2" borderId="10" xfId="7" applyFont="1" applyFill="1" applyBorder="1" applyAlignment="1">
      <alignment horizontal="center" vertical="center" shrinkToFit="1"/>
    </xf>
    <xf numFmtId="0" fontId="9" fillId="2" borderId="11" xfId="7" applyFont="1" applyFill="1" applyBorder="1" applyAlignment="1">
      <alignment horizontal="center" vertical="center" shrinkToFit="1"/>
    </xf>
    <xf numFmtId="0" fontId="9" fillId="2" borderId="1" xfId="2" applyFont="1" applyFill="1" applyBorder="1" applyAlignment="1">
      <alignment horizontal="center" vertical="center" wrapText="1" shrinkToFit="1"/>
    </xf>
    <xf numFmtId="0" fontId="10" fillId="0" borderId="10" xfId="2" applyFont="1" applyBorder="1" applyAlignment="1">
      <alignment horizontal="left" vertical="center"/>
    </xf>
    <xf numFmtId="0" fontId="9" fillId="2" borderId="14" xfId="2" applyFont="1" applyFill="1" applyBorder="1" applyAlignment="1">
      <alignment horizontal="center" vertical="center"/>
    </xf>
    <xf numFmtId="199" fontId="11" fillId="0" borderId="6" xfId="2" applyNumberFormat="1" applyFont="1" applyBorder="1" applyAlignment="1">
      <alignment horizontal="left" vertical="center"/>
    </xf>
    <xf numFmtId="199" fontId="11" fillId="0" borderId="7" xfId="2" applyNumberFormat="1" applyFont="1" applyBorder="1" applyAlignment="1">
      <alignment horizontal="left" vertical="center"/>
    </xf>
    <xf numFmtId="199" fontId="11" fillId="0" borderId="5" xfId="2" applyNumberFormat="1" applyFont="1" applyBorder="1" applyAlignment="1">
      <alignment horizontal="left" vertical="center"/>
    </xf>
    <xf numFmtId="0" fontId="9" fillId="2" borderId="1" xfId="2" applyFont="1" applyFill="1" applyBorder="1" applyAlignment="1">
      <alignment horizontal="center" vertical="center"/>
    </xf>
    <xf numFmtId="199" fontId="11" fillId="0" borderId="2" xfId="2" applyNumberFormat="1" applyFont="1" applyBorder="1" applyAlignment="1">
      <alignment horizontal="left" vertical="center" shrinkToFit="1"/>
    </xf>
    <xf numFmtId="199" fontId="11" fillId="0" borderId="3" xfId="2" applyNumberFormat="1" applyFont="1" applyBorder="1" applyAlignment="1">
      <alignment horizontal="left" vertical="center" shrinkToFit="1"/>
    </xf>
    <xf numFmtId="199" fontId="11" fillId="0" borderId="8" xfId="2" applyNumberFormat="1" applyFont="1" applyBorder="1" applyAlignment="1">
      <alignment horizontal="left" vertical="center" shrinkToFit="1"/>
    </xf>
    <xf numFmtId="0" fontId="9" fillId="2" borderId="13" xfId="2" applyFont="1" applyFill="1" applyBorder="1" applyAlignment="1">
      <alignment horizontal="center" vertical="center"/>
    </xf>
    <xf numFmtId="199" fontId="11" fillId="0" borderId="9" xfId="2" applyNumberFormat="1" applyFont="1" applyBorder="1" applyAlignment="1">
      <alignment horizontal="left" vertical="center"/>
    </xf>
    <xf numFmtId="199" fontId="11" fillId="0" borderId="10" xfId="2" applyNumberFormat="1" applyFont="1" applyBorder="1" applyAlignment="1">
      <alignment horizontal="left" vertical="center"/>
    </xf>
    <xf numFmtId="199" fontId="11" fillId="0" borderId="11" xfId="2" applyNumberFormat="1" applyFont="1" applyBorder="1" applyAlignment="1">
      <alignment horizontal="left" vertical="center"/>
    </xf>
    <xf numFmtId="0" fontId="9" fillId="2" borderId="1" xfId="2" applyFont="1" applyFill="1" applyBorder="1" applyAlignment="1">
      <alignment horizontal="center" vertical="center" shrinkToFit="1"/>
    </xf>
    <xf numFmtId="177" fontId="9" fillId="0" borderId="1" xfId="2" applyNumberFormat="1" applyFont="1" applyBorder="1" applyAlignment="1">
      <alignment horizontal="center" vertical="center" wrapText="1" shrinkToFit="1"/>
    </xf>
    <xf numFmtId="199" fontId="11" fillId="0" borderId="6" xfId="2" applyNumberFormat="1" applyFont="1" applyBorder="1" applyAlignment="1">
      <alignment horizontal="center" vertical="center" wrapText="1" shrinkToFit="1"/>
    </xf>
    <xf numFmtId="199" fontId="11" fillId="0" borderId="7" xfId="2" applyNumberFormat="1" applyFont="1" applyBorder="1" applyAlignment="1">
      <alignment horizontal="center" vertical="center" wrapText="1" shrinkToFit="1"/>
    </xf>
    <xf numFmtId="199" fontId="11" fillId="0" borderId="5" xfId="2" applyNumberFormat="1" applyFont="1" applyBorder="1" applyAlignment="1">
      <alignment horizontal="center" vertical="center" wrapText="1" shrinkToFit="1"/>
    </xf>
    <xf numFmtId="199" fontId="11" fillId="0" borderId="9" xfId="2" applyNumberFormat="1" applyFont="1" applyBorder="1" applyAlignment="1">
      <alignment horizontal="center" vertical="center" wrapText="1" shrinkToFit="1"/>
    </xf>
    <xf numFmtId="199" fontId="11" fillId="0" borderId="10" xfId="2" applyNumberFormat="1" applyFont="1" applyBorder="1" applyAlignment="1">
      <alignment horizontal="center" vertical="center" wrapText="1" shrinkToFit="1"/>
    </xf>
    <xf numFmtId="199" fontId="11" fillId="0" borderId="11" xfId="2" applyNumberFormat="1" applyFont="1" applyBorder="1" applyAlignment="1">
      <alignment horizontal="center" vertical="center" wrapText="1" shrinkToFit="1"/>
    </xf>
    <xf numFmtId="0" fontId="14" fillId="2" borderId="13" xfId="2" applyFont="1" applyFill="1" applyBorder="1" applyAlignment="1">
      <alignment vertical="center" textRotation="255"/>
    </xf>
    <xf numFmtId="0" fontId="14" fillId="2" borderId="1" xfId="2" applyFont="1" applyFill="1" applyBorder="1" applyAlignment="1">
      <alignment vertical="center" textRotation="255"/>
    </xf>
    <xf numFmtId="0" fontId="14" fillId="0" borderId="13" xfId="2" applyFont="1" applyBorder="1" applyAlignment="1" applyProtection="1">
      <alignment horizontal="center"/>
      <protection locked="0"/>
    </xf>
    <xf numFmtId="0" fontId="14" fillId="0" borderId="1" xfId="2" applyFont="1" applyBorder="1" applyAlignment="1" applyProtection="1">
      <alignment horizontal="center"/>
      <protection locked="0"/>
    </xf>
    <xf numFmtId="0" fontId="14" fillId="2" borderId="6" xfId="2" applyFont="1" applyFill="1" applyBorder="1" applyAlignment="1">
      <alignment horizontal="center" vertical="center" shrinkToFit="1"/>
    </xf>
    <xf numFmtId="0" fontId="14" fillId="2" borderId="7" xfId="2" applyFont="1" applyFill="1" applyBorder="1" applyAlignment="1">
      <alignment horizontal="center" vertical="center" shrinkToFit="1"/>
    </xf>
    <xf numFmtId="0" fontId="14" fillId="2" borderId="5" xfId="2" applyFont="1" applyFill="1" applyBorder="1" applyAlignment="1">
      <alignment horizontal="center" vertical="center" shrinkToFit="1"/>
    </xf>
    <xf numFmtId="0" fontId="14" fillId="2" borderId="9" xfId="2" applyFont="1" applyFill="1" applyBorder="1" applyAlignment="1">
      <alignment horizontal="center" vertical="center" shrinkToFit="1"/>
    </xf>
    <xf numFmtId="0" fontId="14" fillId="2" borderId="10" xfId="2" applyFont="1" applyFill="1" applyBorder="1" applyAlignment="1">
      <alignment horizontal="center" vertical="center" shrinkToFit="1"/>
    </xf>
    <xf numFmtId="0" fontId="14" fillId="2" borderId="11" xfId="2" applyFont="1" applyFill="1" applyBorder="1" applyAlignment="1">
      <alignment horizontal="center" vertical="center" shrinkToFit="1"/>
    </xf>
    <xf numFmtId="199" fontId="14" fillId="0" borderId="6" xfId="2" applyNumberFormat="1" applyFont="1" applyBorder="1" applyAlignment="1">
      <alignment horizontal="center" vertical="center" wrapText="1" shrinkToFit="1"/>
    </xf>
    <xf numFmtId="199" fontId="14" fillId="0" borderId="7" xfId="2" applyNumberFormat="1" applyFont="1" applyBorder="1" applyAlignment="1">
      <alignment horizontal="center" vertical="center" wrapText="1" shrinkToFit="1"/>
    </xf>
    <xf numFmtId="199" fontId="14" fillId="0" borderId="5" xfId="2" applyNumberFormat="1" applyFont="1" applyBorder="1" applyAlignment="1">
      <alignment horizontal="center" vertical="center" wrapText="1" shrinkToFit="1"/>
    </xf>
    <xf numFmtId="199" fontId="14" fillId="0" borderId="9" xfId="2" applyNumberFormat="1" applyFont="1" applyBorder="1" applyAlignment="1">
      <alignment horizontal="center" vertical="center" wrapText="1" shrinkToFit="1"/>
    </xf>
    <xf numFmtId="199" fontId="14" fillId="0" borderId="10" xfId="2" applyNumberFormat="1" applyFont="1" applyBorder="1" applyAlignment="1">
      <alignment horizontal="center" vertical="center" wrapText="1" shrinkToFit="1"/>
    </xf>
    <xf numFmtId="199" fontId="14" fillId="0" borderId="11" xfId="2" applyNumberFormat="1" applyFont="1" applyBorder="1" applyAlignment="1">
      <alignment horizontal="center" vertical="center" wrapText="1" shrinkToFit="1"/>
    </xf>
    <xf numFmtId="0" fontId="14" fillId="2" borderId="6" xfId="2" applyFont="1" applyFill="1" applyBorder="1" applyAlignment="1">
      <alignment horizontal="center" vertical="center" wrapText="1" shrinkToFit="1"/>
    </xf>
    <xf numFmtId="0" fontId="14" fillId="2" borderId="7" xfId="2" applyFont="1" applyFill="1" applyBorder="1" applyAlignment="1">
      <alignment horizontal="center" vertical="center" wrapText="1" shrinkToFit="1"/>
    </xf>
    <xf numFmtId="0" fontId="14" fillId="2" borderId="5" xfId="2" applyFont="1" applyFill="1" applyBorder="1" applyAlignment="1">
      <alignment horizontal="center" vertical="center" wrapText="1" shrinkToFit="1"/>
    </xf>
    <xf numFmtId="0" fontId="14" fillId="2" borderId="9" xfId="2" applyFont="1" applyFill="1" applyBorder="1" applyAlignment="1">
      <alignment horizontal="center" vertical="center" wrapText="1" shrinkToFit="1"/>
    </xf>
    <xf numFmtId="0" fontId="14" fillId="2" borderId="10" xfId="2" applyFont="1" applyFill="1" applyBorder="1" applyAlignment="1">
      <alignment horizontal="center" vertical="center" wrapText="1" shrinkToFit="1"/>
    </xf>
    <xf numFmtId="0" fontId="14" fillId="2" borderId="11" xfId="2" applyFont="1" applyFill="1" applyBorder="1" applyAlignment="1">
      <alignment horizontal="center" vertical="center" wrapText="1" shrinkToFit="1"/>
    </xf>
    <xf numFmtId="0" fontId="15" fillId="0" borderId="0" xfId="2" applyFont="1" applyAlignment="1">
      <alignment horizontal="left" vertical="center"/>
    </xf>
    <xf numFmtId="0" fontId="14" fillId="2" borderId="6" xfId="2" applyFont="1" applyFill="1" applyBorder="1" applyAlignment="1">
      <alignment horizontal="center" vertical="center"/>
    </xf>
    <xf numFmtId="0" fontId="14" fillId="2" borderId="7" xfId="2" applyFont="1" applyFill="1" applyBorder="1" applyAlignment="1">
      <alignment horizontal="center" vertical="center"/>
    </xf>
    <xf numFmtId="0" fontId="14" fillId="2" borderId="5" xfId="2" applyFont="1" applyFill="1" applyBorder="1" applyAlignment="1">
      <alignment horizontal="center" vertical="center"/>
    </xf>
    <xf numFmtId="199" fontId="14" fillId="0" borderId="6" xfId="2" applyNumberFormat="1" applyFont="1" applyBorder="1" applyAlignment="1">
      <alignment horizontal="left" vertical="center"/>
    </xf>
    <xf numFmtId="199" fontId="14" fillId="0" borderId="7" xfId="2" applyNumberFormat="1" applyFont="1" applyBorder="1" applyAlignment="1">
      <alignment horizontal="left" vertical="center"/>
    </xf>
    <xf numFmtId="199" fontId="14" fillId="0" borderId="5" xfId="2" applyNumberFormat="1" applyFont="1" applyBorder="1" applyAlignment="1">
      <alignment horizontal="left" vertical="center"/>
    </xf>
    <xf numFmtId="0" fontId="14" fillId="2" borderId="1" xfId="2" applyFont="1" applyFill="1" applyBorder="1" applyAlignment="1">
      <alignment horizontal="center" vertical="center"/>
    </xf>
    <xf numFmtId="199" fontId="14" fillId="0" borderId="1" xfId="2" applyNumberFormat="1" applyFont="1" applyBorder="1" applyAlignment="1">
      <alignment horizontal="left" vertical="center" shrinkToFit="1"/>
    </xf>
    <xf numFmtId="176" fontId="14" fillId="0" borderId="6" xfId="2" applyNumberFormat="1" applyFont="1" applyBorder="1" applyAlignment="1">
      <alignment horizontal="center" vertical="center"/>
    </xf>
    <xf numFmtId="176" fontId="14" fillId="0" borderId="7" xfId="2" applyNumberFormat="1" applyFont="1" applyBorder="1" applyAlignment="1">
      <alignment horizontal="center" vertical="center"/>
    </xf>
    <xf numFmtId="176" fontId="14" fillId="0" borderId="5" xfId="2" applyNumberFormat="1" applyFont="1" applyBorder="1" applyAlignment="1">
      <alignment horizontal="center" vertical="center"/>
    </xf>
    <xf numFmtId="176" fontId="14" fillId="0" borderId="9" xfId="2" applyNumberFormat="1" applyFont="1" applyBorder="1" applyAlignment="1">
      <alignment horizontal="center" vertical="center"/>
    </xf>
    <xf numFmtId="176" fontId="14" fillId="0" borderId="10" xfId="2" applyNumberFormat="1" applyFont="1" applyBorder="1" applyAlignment="1">
      <alignment horizontal="center" vertical="center"/>
    </xf>
    <xf numFmtId="176" fontId="14" fillId="0" borderId="11" xfId="2" applyNumberFormat="1" applyFont="1" applyBorder="1" applyAlignment="1">
      <alignment horizontal="center" vertical="center"/>
    </xf>
    <xf numFmtId="0" fontId="14" fillId="2" borderId="9" xfId="2" applyFont="1" applyFill="1" applyBorder="1" applyAlignment="1">
      <alignment horizontal="center" vertical="center"/>
    </xf>
    <xf numFmtId="0" fontId="14" fillId="2" borderId="10" xfId="2" applyFont="1" applyFill="1" applyBorder="1" applyAlignment="1">
      <alignment horizontal="center" vertical="center"/>
    </xf>
    <xf numFmtId="0" fontId="14" fillId="2" borderId="11" xfId="2" applyFont="1" applyFill="1" applyBorder="1" applyAlignment="1">
      <alignment horizontal="center" vertical="center"/>
    </xf>
    <xf numFmtId="199" fontId="14" fillId="0" borderId="9" xfId="2" applyNumberFormat="1" applyFont="1" applyBorder="1" applyAlignment="1">
      <alignment horizontal="left" vertical="center"/>
    </xf>
    <xf numFmtId="199" fontId="14" fillId="0" borderId="10" xfId="2" applyNumberFormat="1" applyFont="1" applyBorder="1" applyAlignment="1">
      <alignment horizontal="left" vertical="center"/>
    </xf>
    <xf numFmtId="199" fontId="14" fillId="0" borderId="11" xfId="2" applyNumberFormat="1" applyFont="1" applyBorder="1" applyAlignment="1">
      <alignment horizontal="left" vertical="center"/>
    </xf>
    <xf numFmtId="0" fontId="14" fillId="2" borderId="1" xfId="2" applyFont="1" applyFill="1" applyBorder="1" applyAlignment="1">
      <alignment horizontal="center" vertical="center" wrapText="1"/>
    </xf>
    <xf numFmtId="177" fontId="50" fillId="4" borderId="2" xfId="2" applyNumberFormat="1" applyFont="1" applyFill="1" applyBorder="1" applyAlignment="1">
      <alignment horizontal="center" vertical="center" shrinkToFit="1"/>
    </xf>
    <xf numFmtId="177" fontId="50" fillId="4" borderId="3" xfId="2" applyNumberFormat="1" applyFont="1" applyFill="1" applyBorder="1" applyAlignment="1">
      <alignment horizontal="center" vertical="center" shrinkToFit="1"/>
    </xf>
    <xf numFmtId="177" fontId="50" fillId="4" borderId="8" xfId="2" applyNumberFormat="1" applyFont="1" applyFill="1" applyBorder="1" applyAlignment="1">
      <alignment horizontal="center" vertical="center" shrinkToFit="1"/>
    </xf>
    <xf numFmtId="49" fontId="50" fillId="0" borderId="1" xfId="2" applyNumberFormat="1" applyFont="1" applyBorder="1" applyAlignment="1">
      <alignment horizontal="center" vertical="center"/>
    </xf>
    <xf numFmtId="0" fontId="50" fillId="0" borderId="7" xfId="2" applyFont="1" applyBorder="1" applyAlignment="1">
      <alignment horizontal="center" vertical="center" wrapText="1" shrinkToFit="1"/>
    </xf>
    <xf numFmtId="0" fontId="50" fillId="0" borderId="10" xfId="2" applyFont="1" applyBorder="1" applyAlignment="1">
      <alignment horizontal="center" vertical="center" wrapText="1" shrinkToFit="1"/>
    </xf>
    <xf numFmtId="176" fontId="50" fillId="2" borderId="14" xfId="2" applyNumberFormat="1" applyFont="1" applyFill="1" applyBorder="1" applyAlignment="1">
      <alignment horizontal="center" vertical="center" shrinkToFit="1"/>
    </xf>
    <xf numFmtId="176" fontId="50" fillId="2" borderId="13" xfId="2" applyNumberFormat="1" applyFont="1" applyFill="1" applyBorder="1" applyAlignment="1">
      <alignment horizontal="center" vertical="center" shrinkToFit="1"/>
    </xf>
    <xf numFmtId="0" fontId="50" fillId="2" borderId="6" xfId="2" applyFont="1" applyFill="1" applyBorder="1" applyAlignment="1" applyProtection="1">
      <alignment horizontal="center" vertical="center"/>
      <protection locked="0"/>
    </xf>
    <xf numFmtId="0" fontId="50" fillId="2" borderId="9" xfId="2" applyFont="1" applyFill="1" applyBorder="1" applyAlignment="1" applyProtection="1">
      <alignment horizontal="center" vertical="center"/>
      <protection locked="0"/>
    </xf>
    <xf numFmtId="0" fontId="50" fillId="0" borderId="14" xfId="2" applyFont="1" applyBorder="1" applyAlignment="1">
      <alignment horizontal="center" vertical="center" shrinkToFit="1"/>
    </xf>
    <xf numFmtId="0" fontId="50" fillId="0" borderId="13" xfId="2" applyFont="1" applyBorder="1" applyAlignment="1">
      <alignment horizontal="center" vertical="center" shrinkToFit="1"/>
    </xf>
    <xf numFmtId="0" fontId="50" fillId="2" borderId="5" xfId="2" applyFont="1" applyFill="1" applyBorder="1" applyAlignment="1">
      <alignment horizontal="center" vertical="center" wrapText="1" shrinkToFit="1"/>
    </xf>
    <xf numFmtId="200" fontId="50" fillId="0" borderId="6" xfId="2" applyNumberFormat="1" applyFont="1" applyBorder="1" applyAlignment="1" applyProtection="1">
      <alignment horizontal="center" vertical="center"/>
      <protection locked="0"/>
    </xf>
    <xf numFmtId="200" fontId="50" fillId="0" borderId="5" xfId="2" applyNumberFormat="1" applyFont="1" applyBorder="1" applyAlignment="1" applyProtection="1">
      <alignment horizontal="center" vertical="center"/>
      <protection locked="0"/>
    </xf>
    <xf numFmtId="200" fontId="50" fillId="0" borderId="12" xfId="2" applyNumberFormat="1" applyFont="1" applyBorder="1" applyAlignment="1" applyProtection="1">
      <alignment horizontal="center" vertical="center"/>
      <protection locked="0"/>
    </xf>
    <xf numFmtId="200" fontId="50" fillId="0" borderId="4" xfId="2" applyNumberFormat="1" applyFont="1" applyBorder="1" applyAlignment="1" applyProtection="1">
      <alignment horizontal="center" vertical="center"/>
      <protection locked="0"/>
    </xf>
    <xf numFmtId="0" fontId="50" fillId="2" borderId="14" xfId="2" applyFont="1" applyFill="1" applyBorder="1" applyAlignment="1" applyProtection="1">
      <alignment horizontal="center" vertical="center"/>
      <protection locked="0"/>
    </xf>
    <xf numFmtId="0" fontId="50" fillId="2" borderId="13" xfId="2" applyFont="1" applyFill="1" applyBorder="1" applyAlignment="1" applyProtection="1">
      <alignment horizontal="center" vertical="center"/>
      <protection locked="0"/>
    </xf>
    <xf numFmtId="0" fontId="55" fillId="2" borderId="14" xfId="2" applyFont="1" applyFill="1" applyBorder="1" applyAlignment="1" applyProtection="1">
      <alignment horizontal="center" vertical="center"/>
      <protection locked="0"/>
    </xf>
    <xf numFmtId="0" fontId="55" fillId="2" borderId="13" xfId="2" applyFont="1" applyFill="1" applyBorder="1" applyAlignment="1" applyProtection="1">
      <alignment horizontal="center" vertical="center"/>
      <protection locked="0"/>
    </xf>
    <xf numFmtId="200" fontId="50" fillId="0" borderId="9" xfId="2" applyNumberFormat="1" applyFont="1" applyBorder="1" applyAlignment="1" applyProtection="1">
      <alignment horizontal="center" vertical="center"/>
      <protection locked="0"/>
    </xf>
    <xf numFmtId="200" fontId="50" fillId="0" borderId="11" xfId="2" applyNumberFormat="1" applyFont="1" applyBorder="1" applyAlignment="1" applyProtection="1">
      <alignment horizontal="center" vertical="center"/>
      <protection locked="0"/>
    </xf>
    <xf numFmtId="200" fontId="50" fillId="0" borderId="2" xfId="2" applyNumberFormat="1" applyFont="1" applyBorder="1" applyAlignment="1" applyProtection="1">
      <alignment horizontal="center" vertical="center"/>
      <protection locked="0"/>
    </xf>
    <xf numFmtId="200" fontId="50" fillId="0" borderId="8" xfId="2" applyNumberFormat="1" applyFont="1" applyBorder="1" applyAlignment="1" applyProtection="1">
      <alignment horizontal="center" vertical="center"/>
      <protection locked="0"/>
    </xf>
    <xf numFmtId="200" fontId="50" fillId="0" borderId="3" xfId="2" applyNumberFormat="1" applyFont="1" applyBorder="1" applyAlignment="1" applyProtection="1">
      <alignment horizontal="center" vertical="center"/>
      <protection locked="0"/>
    </xf>
    <xf numFmtId="0" fontId="54" fillId="0" borderId="10" xfId="2" applyFont="1" applyBorder="1" applyAlignment="1" applyProtection="1">
      <alignment horizontal="left" vertical="top" wrapText="1"/>
      <protection locked="0"/>
    </xf>
    <xf numFmtId="0" fontId="56" fillId="2" borderId="6" xfId="2" applyFont="1" applyFill="1" applyBorder="1" applyAlignment="1">
      <alignment horizontal="center" vertical="center" wrapText="1" shrinkToFit="1"/>
    </xf>
    <xf numFmtId="0" fontId="56" fillId="2" borderId="5" xfId="2" applyFont="1" applyFill="1" applyBorder="1" applyAlignment="1">
      <alignment horizontal="center" vertical="center" wrapText="1" shrinkToFit="1"/>
    </xf>
    <xf numFmtId="0" fontId="56" fillId="2" borderId="9" xfId="2" applyFont="1" applyFill="1" applyBorder="1" applyAlignment="1">
      <alignment horizontal="center" vertical="center" wrapText="1" shrinkToFit="1"/>
    </xf>
    <xf numFmtId="0" fontId="56" fillId="2" borderId="11" xfId="2" applyFont="1" applyFill="1" applyBorder="1" applyAlignment="1">
      <alignment horizontal="center" vertical="center" wrapText="1" shrinkToFit="1"/>
    </xf>
    <xf numFmtId="201" fontId="50" fillId="0" borderId="2" xfId="2" applyNumberFormat="1" applyFont="1" applyBorder="1" applyAlignment="1" applyProtection="1">
      <alignment horizontal="center" vertical="center"/>
      <protection locked="0"/>
    </xf>
    <xf numFmtId="201" fontId="50" fillId="0" borderId="8" xfId="2" applyNumberFormat="1" applyFont="1" applyBorder="1" applyAlignment="1" applyProtection="1">
      <alignment horizontal="center" vertical="center"/>
      <protection locked="0"/>
    </xf>
    <xf numFmtId="201" fontId="50" fillId="0" borderId="3" xfId="2" applyNumberFormat="1" applyFont="1" applyBorder="1" applyAlignment="1" applyProtection="1">
      <alignment horizontal="center" vertical="center"/>
      <protection locked="0"/>
    </xf>
    <xf numFmtId="0" fontId="50" fillId="2" borderId="1" xfId="2" applyFont="1" applyFill="1" applyBorder="1" applyAlignment="1">
      <alignment horizontal="center" vertical="center" wrapText="1"/>
    </xf>
    <xf numFmtId="0" fontId="53" fillId="0" borderId="1" xfId="2" applyFont="1" applyBorder="1" applyAlignment="1" applyProtection="1">
      <alignment horizontal="center" vertical="center"/>
      <protection locked="0"/>
    </xf>
    <xf numFmtId="0" fontId="50" fillId="2" borderId="6" xfId="2" applyFont="1" applyFill="1" applyBorder="1" applyAlignment="1">
      <alignment horizontal="center" vertical="center" wrapText="1" shrinkToFit="1"/>
    </xf>
    <xf numFmtId="0" fontId="50" fillId="2" borderId="12" xfId="2" applyFont="1" applyFill="1" applyBorder="1" applyAlignment="1">
      <alignment horizontal="center" vertical="center" wrapText="1" shrinkToFit="1"/>
    </xf>
    <xf numFmtId="0" fontId="50" fillId="2" borderId="4" xfId="2" applyFont="1" applyFill="1" applyBorder="1" applyAlignment="1">
      <alignment horizontal="center" vertical="center" wrapText="1" shrinkToFit="1"/>
    </xf>
    <xf numFmtId="0" fontId="50" fillId="2" borderId="9" xfId="2" applyFont="1" applyFill="1" applyBorder="1" applyAlignment="1">
      <alignment horizontal="center" vertical="center" wrapText="1" shrinkToFit="1"/>
    </xf>
    <xf numFmtId="0" fontId="50" fillId="2" borderId="11" xfId="2" applyFont="1" applyFill="1" applyBorder="1" applyAlignment="1">
      <alignment horizontal="center" vertical="center" wrapText="1" shrinkToFit="1"/>
    </xf>
    <xf numFmtId="0" fontId="50" fillId="2" borderId="14" xfId="2" applyFont="1" applyFill="1" applyBorder="1" applyAlignment="1">
      <alignment horizontal="center" vertical="center" wrapText="1" shrinkToFit="1"/>
    </xf>
    <xf numFmtId="0" fontId="50" fillId="2" borderId="15" xfId="2" applyFont="1" applyFill="1" applyBorder="1" applyAlignment="1">
      <alignment horizontal="center" vertical="center" wrapText="1" shrinkToFit="1"/>
    </xf>
    <xf numFmtId="0" fontId="50" fillId="2" borderId="13" xfId="2" applyFont="1" applyFill="1" applyBorder="1" applyAlignment="1">
      <alignment horizontal="center" vertical="center" wrapText="1" shrinkToFit="1"/>
    </xf>
    <xf numFmtId="0" fontId="40" fillId="0" borderId="1" xfId="0" applyFont="1" applyBorder="1" applyAlignment="1">
      <alignment horizontal="center" vertical="center"/>
    </xf>
    <xf numFmtId="178" fontId="50" fillId="0" borderId="2" xfId="2" applyNumberFormat="1" applyFont="1" applyBorder="1" applyAlignment="1" applyProtection="1">
      <alignment horizontal="center" vertical="center"/>
      <protection locked="0"/>
    </xf>
    <xf numFmtId="178" fontId="50" fillId="0" borderId="8" xfId="2" applyNumberFormat="1" applyFont="1" applyBorder="1" applyAlignment="1" applyProtection="1">
      <alignment horizontal="center" vertical="center"/>
      <protection locked="0"/>
    </xf>
    <xf numFmtId="0" fontId="50" fillId="0" borderId="3" xfId="2" applyFont="1" applyBorder="1" applyAlignment="1" applyProtection="1">
      <alignment horizontal="center" vertical="center" shrinkToFit="1"/>
      <protection locked="0"/>
    </xf>
    <xf numFmtId="0" fontId="40" fillId="0" borderId="1" xfId="0" applyFont="1" applyBorder="1" applyAlignment="1">
      <alignment horizontal="center" vertical="center" shrinkToFit="1"/>
    </xf>
    <xf numFmtId="0" fontId="49" fillId="0" borderId="10" xfId="2" applyFont="1" applyBorder="1" applyAlignment="1">
      <alignment horizontal="left" vertical="center"/>
    </xf>
    <xf numFmtId="0" fontId="49" fillId="0" borderId="0" xfId="2" applyFont="1" applyAlignment="1">
      <alignment horizontal="left" vertical="center"/>
    </xf>
    <xf numFmtId="0" fontId="50" fillId="0" borderId="14" xfId="2" applyFont="1" applyBorder="1" applyAlignment="1">
      <alignment horizontal="left" vertical="center"/>
    </xf>
    <xf numFmtId="0" fontId="50" fillId="2" borderId="15" xfId="2" applyFont="1" applyFill="1" applyBorder="1" applyAlignment="1">
      <alignment horizontal="center" vertical="center" wrapText="1"/>
    </xf>
    <xf numFmtId="0" fontId="50" fillId="2" borderId="13" xfId="2" applyFont="1" applyFill="1" applyBorder="1" applyAlignment="1">
      <alignment horizontal="center" vertical="center"/>
    </xf>
    <xf numFmtId="0" fontId="50" fillId="2" borderId="12" xfId="2" applyFont="1" applyFill="1" applyBorder="1" applyAlignment="1">
      <alignment horizontal="center" vertical="center" wrapText="1"/>
    </xf>
    <xf numFmtId="0" fontId="50" fillId="2" borderId="4" xfId="2" applyFont="1" applyFill="1" applyBorder="1" applyAlignment="1">
      <alignment horizontal="center" vertical="center"/>
    </xf>
    <xf numFmtId="0" fontId="50" fillId="2" borderId="2" xfId="2" applyFont="1" applyFill="1" applyBorder="1" applyAlignment="1">
      <alignment horizontal="center" vertical="center" wrapText="1"/>
    </xf>
    <xf numFmtId="0" fontId="50" fillId="2" borderId="8" xfId="2" applyFont="1" applyFill="1" applyBorder="1" applyAlignment="1">
      <alignment horizontal="center" vertical="center" wrapText="1"/>
    </xf>
    <xf numFmtId="0" fontId="50" fillId="0" borderId="13" xfId="2" applyFont="1" applyBorder="1" applyAlignment="1">
      <alignment horizontal="left" vertical="center"/>
    </xf>
    <xf numFmtId="0" fontId="50" fillId="2" borderId="6" xfId="2" applyFont="1" applyFill="1" applyBorder="1" applyAlignment="1">
      <alignment horizontal="center" vertical="center" wrapText="1"/>
    </xf>
    <xf numFmtId="0" fontId="50" fillId="2" borderId="5" xfId="2" applyFont="1" applyFill="1" applyBorder="1" applyAlignment="1">
      <alignment horizontal="center" vertical="center" wrapText="1"/>
    </xf>
    <xf numFmtId="0" fontId="50" fillId="2" borderId="9" xfId="2" applyFont="1" applyFill="1" applyBorder="1" applyAlignment="1">
      <alignment horizontal="center" vertical="center" wrapText="1"/>
    </xf>
    <xf numFmtId="0" fontId="50" fillId="2" borderId="11" xfId="2" applyFont="1" applyFill="1" applyBorder="1" applyAlignment="1">
      <alignment horizontal="center" vertical="center" wrapText="1"/>
    </xf>
    <xf numFmtId="0" fontId="50" fillId="2" borderId="7" xfId="2" applyFont="1" applyFill="1" applyBorder="1" applyAlignment="1">
      <alignment horizontal="center" vertical="center" wrapText="1"/>
    </xf>
    <xf numFmtId="0" fontId="50" fillId="2" borderId="10" xfId="2" applyFont="1" applyFill="1" applyBorder="1" applyAlignment="1">
      <alignment horizontal="center" vertical="center" wrapText="1"/>
    </xf>
    <xf numFmtId="0" fontId="50" fillId="2" borderId="7" xfId="2" applyFont="1" applyFill="1" applyBorder="1" applyAlignment="1" applyProtection="1">
      <alignment horizontal="center" vertical="center"/>
      <protection locked="0"/>
    </xf>
    <xf numFmtId="0" fontId="50" fillId="2" borderId="5" xfId="2" applyFont="1" applyFill="1" applyBorder="1" applyAlignment="1" applyProtection="1">
      <alignment horizontal="center" vertical="center"/>
      <protection locked="0"/>
    </xf>
    <xf numFmtId="0" fontId="50" fillId="2" borderId="10" xfId="2" applyFont="1" applyFill="1" applyBorder="1" applyAlignment="1" applyProtection="1">
      <alignment horizontal="center" vertical="center"/>
      <protection locked="0"/>
    </xf>
    <xf numFmtId="0" fontId="50" fillId="2" borderId="11" xfId="2" applyFont="1" applyFill="1" applyBorder="1" applyAlignment="1" applyProtection="1">
      <alignment horizontal="center" vertical="center"/>
      <protection locked="0"/>
    </xf>
    <xf numFmtId="0" fontId="50" fillId="2" borderId="1" xfId="2" applyFont="1" applyFill="1" applyBorder="1" applyAlignment="1">
      <alignment horizontal="center" vertical="center"/>
    </xf>
    <xf numFmtId="0" fontId="40" fillId="0" borderId="1" xfId="0" applyFont="1" applyBorder="1" applyAlignment="1">
      <alignment horizontal="center" vertical="center" wrapText="1"/>
    </xf>
    <xf numFmtId="0" fontId="54" fillId="2" borderId="1" xfId="2" applyFont="1" applyFill="1" applyBorder="1" applyAlignment="1">
      <alignment horizontal="center" vertical="center"/>
    </xf>
    <xf numFmtId="0" fontId="54" fillId="2" borderId="1" xfId="2" applyFont="1" applyFill="1" applyBorder="1" applyAlignment="1">
      <alignment horizontal="center" vertical="center" wrapText="1" shrinkToFit="1"/>
    </xf>
    <xf numFmtId="0" fontId="50" fillId="2" borderId="14" xfId="2" applyFont="1" applyFill="1" applyBorder="1" applyAlignment="1">
      <alignment horizontal="center" vertical="center" wrapText="1"/>
    </xf>
    <xf numFmtId="0" fontId="50" fillId="2" borderId="13" xfId="2" applyFont="1" applyFill="1" applyBorder="1" applyAlignment="1">
      <alignment horizontal="center" vertical="center" wrapText="1"/>
    </xf>
    <xf numFmtId="0" fontId="50" fillId="2" borderId="7" xfId="2" applyFont="1" applyFill="1" applyBorder="1" applyAlignment="1">
      <alignment horizontal="center" vertical="center" wrapText="1" shrinkToFit="1"/>
    </xf>
    <xf numFmtId="0" fontId="40" fillId="0" borderId="9" xfId="0" applyFont="1" applyBorder="1" applyAlignment="1">
      <alignment horizontal="center" vertical="center" wrapText="1" shrinkToFit="1"/>
    </xf>
    <xf numFmtId="0" fontId="40" fillId="0" borderId="10" xfId="0" applyFont="1" applyBorder="1" applyAlignment="1">
      <alignment horizontal="center" vertical="center" wrapText="1" shrinkToFit="1"/>
    </xf>
    <xf numFmtId="0" fontId="40" fillId="0" borderId="11" xfId="0" applyFont="1" applyBorder="1" applyAlignment="1">
      <alignment horizontal="center" vertical="center" wrapText="1" shrinkToFit="1"/>
    </xf>
    <xf numFmtId="176" fontId="50" fillId="0" borderId="6" xfId="2" applyNumberFormat="1" applyFont="1" applyBorder="1" applyAlignment="1">
      <alignment horizontal="center" vertical="center"/>
    </xf>
    <xf numFmtId="176" fontId="50" fillId="0" borderId="5" xfId="2" applyNumberFormat="1" applyFont="1" applyBorder="1" applyAlignment="1">
      <alignment horizontal="center" vertical="center"/>
    </xf>
    <xf numFmtId="0" fontId="40" fillId="0" borderId="9" xfId="0" applyFont="1" applyBorder="1" applyAlignment="1">
      <alignment horizontal="center" vertical="center"/>
    </xf>
    <xf numFmtId="0" fontId="40" fillId="0" borderId="11" xfId="0" applyFont="1" applyBorder="1" applyAlignment="1">
      <alignment horizontal="center" vertical="center"/>
    </xf>
    <xf numFmtId="0" fontId="50" fillId="0" borderId="6" xfId="2" applyFont="1" applyBorder="1" applyAlignment="1">
      <alignment horizontal="center" vertical="center" wrapText="1" shrinkToFit="1"/>
    </xf>
    <xf numFmtId="0" fontId="40" fillId="0" borderId="5" xfId="0" applyFont="1" applyBorder="1" applyAlignment="1">
      <alignment horizontal="center" vertical="center" wrapText="1" shrinkToFit="1"/>
    </xf>
    <xf numFmtId="0" fontId="50" fillId="0" borderId="9" xfId="2" applyFont="1" applyBorder="1" applyAlignment="1">
      <alignment horizontal="center" vertical="center" wrapText="1" shrinkToFit="1"/>
    </xf>
    <xf numFmtId="0" fontId="50" fillId="2" borderId="1" xfId="2" applyFont="1" applyFill="1" applyBorder="1" applyAlignment="1">
      <alignment horizontal="center" vertical="center" textRotation="255"/>
    </xf>
    <xf numFmtId="0" fontId="50" fillId="2" borderId="0" xfId="2" applyFont="1" applyFill="1" applyAlignment="1">
      <alignment horizontal="center" vertical="center" wrapText="1"/>
    </xf>
    <xf numFmtId="0" fontId="50" fillId="2" borderId="4" xfId="2" applyFont="1" applyFill="1" applyBorder="1" applyAlignment="1">
      <alignment horizontal="center" vertical="center" wrapText="1"/>
    </xf>
    <xf numFmtId="0" fontId="40" fillId="0" borderId="1" xfId="0" applyFont="1" applyBorder="1" applyAlignment="1">
      <alignment horizontal="center" vertical="center" textRotation="255"/>
    </xf>
    <xf numFmtId="0" fontId="50" fillId="0" borderId="52" xfId="2" applyFont="1" applyBorder="1" applyAlignment="1" applyProtection="1">
      <alignment horizontal="center" vertical="center" shrinkToFit="1"/>
      <protection locked="0"/>
    </xf>
    <xf numFmtId="0" fontId="15" fillId="0" borderId="10" xfId="2" applyFont="1" applyBorder="1" applyAlignment="1">
      <alignment horizontal="left" vertical="center"/>
    </xf>
    <xf numFmtId="0" fontId="50" fillId="0" borderId="9" xfId="2" applyFont="1" applyBorder="1" applyAlignment="1">
      <alignment horizontal="left" vertical="center"/>
    </xf>
    <xf numFmtId="0" fontId="50" fillId="0" borderId="10" xfId="2" applyFont="1" applyBorder="1" applyAlignment="1">
      <alignment horizontal="left" vertical="center"/>
    </xf>
    <xf numFmtId="0" fontId="50" fillId="0" borderId="11" xfId="2" applyFont="1" applyBorder="1" applyAlignment="1">
      <alignment horizontal="left" vertical="center"/>
    </xf>
    <xf numFmtId="0" fontId="50" fillId="0" borderId="11" xfId="2" applyFont="1" applyBorder="1" applyAlignment="1">
      <alignment horizontal="center" vertical="center" wrapText="1" shrinkToFit="1"/>
    </xf>
    <xf numFmtId="0" fontId="50" fillId="0" borderId="6" xfId="2" applyFont="1" applyBorder="1" applyAlignment="1">
      <alignment horizontal="left" vertical="center"/>
    </xf>
    <xf numFmtId="0" fontId="50" fillId="0" borderId="7" xfId="2" applyFont="1" applyBorder="1" applyAlignment="1">
      <alignment horizontal="left" vertical="center"/>
    </xf>
    <xf numFmtId="0" fontId="50" fillId="0" borderId="5" xfId="2" applyFont="1" applyBorder="1" applyAlignment="1">
      <alignment horizontal="left" vertical="center"/>
    </xf>
    <xf numFmtId="0" fontId="50" fillId="0" borderId="5" xfId="2" applyFont="1" applyBorder="1" applyAlignment="1">
      <alignment horizontal="center" vertical="center" wrapText="1" shrinkToFit="1"/>
    </xf>
    <xf numFmtId="0" fontId="50" fillId="2" borderId="12" xfId="2" applyFont="1" applyFill="1" applyBorder="1" applyAlignment="1">
      <alignment horizontal="center" vertical="center"/>
    </xf>
    <xf numFmtId="0" fontId="50" fillId="2" borderId="15" xfId="2" applyFont="1" applyFill="1" applyBorder="1" applyAlignment="1">
      <alignment horizontal="center" vertical="center"/>
    </xf>
    <xf numFmtId="0" fontId="40" fillId="0" borderId="13" xfId="0" applyFont="1" applyBorder="1" applyAlignment="1">
      <alignment horizontal="center" vertical="center"/>
    </xf>
    <xf numFmtId="0" fontId="14" fillId="2" borderId="12" xfId="2" applyFont="1" applyFill="1" applyBorder="1" applyAlignment="1">
      <alignment horizontal="center" vertical="center" textRotation="255"/>
    </xf>
    <xf numFmtId="0" fontId="14" fillId="2" borderId="15" xfId="2" applyFont="1" applyFill="1" applyBorder="1" applyAlignment="1">
      <alignment horizontal="center" vertical="center" textRotation="255"/>
    </xf>
    <xf numFmtId="0" fontId="14" fillId="2" borderId="13" xfId="2" applyFont="1" applyFill="1" applyBorder="1" applyAlignment="1">
      <alignment horizontal="center" vertical="center" textRotation="255"/>
    </xf>
    <xf numFmtId="0" fontId="14" fillId="2" borderId="13" xfId="2" applyFont="1" applyFill="1" applyBorder="1" applyAlignment="1">
      <alignment horizontal="center" vertical="center" wrapText="1"/>
    </xf>
    <xf numFmtId="0" fontId="14" fillId="2" borderId="13" xfId="2" applyFont="1" applyFill="1" applyBorder="1" applyAlignment="1" applyProtection="1">
      <alignment horizontal="center" vertical="center" wrapText="1"/>
      <protection locked="0"/>
    </xf>
    <xf numFmtId="0" fontId="14" fillId="2" borderId="1" xfId="2" applyFont="1" applyFill="1" applyBorder="1" applyAlignment="1" applyProtection="1">
      <alignment horizontal="center" vertical="center" wrapText="1"/>
      <protection locked="0"/>
    </xf>
    <xf numFmtId="0" fontId="14" fillId="0" borderId="2" xfId="2" applyFont="1" applyBorder="1" applyAlignment="1" applyProtection="1">
      <alignment horizontal="center" vertical="center"/>
      <protection locked="0"/>
    </xf>
    <xf numFmtId="0" fontId="14" fillId="0" borderId="8" xfId="2" applyFont="1" applyBorder="1" applyAlignment="1" applyProtection="1">
      <alignment horizontal="center" vertical="center"/>
      <protection locked="0"/>
    </xf>
    <xf numFmtId="176" fontId="17" fillId="0" borderId="1" xfId="2" applyNumberFormat="1" applyBorder="1" applyAlignment="1">
      <alignment horizontal="center" vertical="center" shrinkToFit="1"/>
    </xf>
    <xf numFmtId="178" fontId="14" fillId="0" borderId="2" xfId="2" applyNumberFormat="1" applyFont="1" applyBorder="1" applyAlignment="1" applyProtection="1">
      <alignment horizontal="center" vertical="center"/>
      <protection locked="0"/>
    </xf>
    <xf numFmtId="178" fontId="14" fillId="0" borderId="8" xfId="2" applyNumberFormat="1" applyFont="1" applyBorder="1" applyAlignment="1" applyProtection="1">
      <alignment horizontal="center" vertical="center"/>
      <protection locked="0"/>
    </xf>
    <xf numFmtId="0" fontId="17" fillId="0" borderId="2" xfId="2" applyBorder="1" applyAlignment="1">
      <alignment horizontal="center" vertical="center"/>
    </xf>
    <xf numFmtId="0" fontId="17" fillId="0" borderId="8" xfId="2" applyBorder="1" applyAlignment="1">
      <alignment horizontal="center" vertical="center"/>
    </xf>
    <xf numFmtId="0" fontId="14" fillId="2" borderId="9" xfId="2" applyFont="1" applyFill="1" applyBorder="1" applyAlignment="1">
      <alignment horizontal="center" vertical="center" wrapText="1"/>
    </xf>
    <xf numFmtId="0" fontId="14" fillId="2" borderId="10" xfId="2" applyFont="1" applyFill="1" applyBorder="1" applyAlignment="1">
      <alignment horizontal="center" vertical="center" wrapText="1"/>
    </xf>
    <xf numFmtId="0" fontId="14" fillId="2" borderId="3" xfId="2" applyFont="1" applyFill="1" applyBorder="1" applyAlignment="1">
      <alignment horizontal="center" vertical="center" wrapText="1"/>
    </xf>
    <xf numFmtId="0" fontId="32" fillId="0" borderId="3" xfId="0" applyFont="1" applyBorder="1" applyAlignment="1">
      <alignment horizontal="center" vertical="center" wrapText="1"/>
    </xf>
    <xf numFmtId="0" fontId="32" fillId="0" borderId="8" xfId="0" applyFont="1" applyBorder="1" applyAlignment="1">
      <alignment horizontal="center" vertical="center" wrapText="1"/>
    </xf>
    <xf numFmtId="0" fontId="17" fillId="0" borderId="1" xfId="2" applyBorder="1" applyAlignment="1">
      <alignment horizontal="center" vertical="center"/>
    </xf>
    <xf numFmtId="0" fontId="14" fillId="2" borderId="2" xfId="2" applyFont="1" applyFill="1" applyBorder="1" applyAlignment="1">
      <alignment horizontal="center" vertical="center" wrapText="1"/>
    </xf>
    <xf numFmtId="0" fontId="17" fillId="0" borderId="2" xfId="2" applyBorder="1" applyAlignment="1">
      <alignment vertical="center"/>
    </xf>
    <xf numFmtId="0" fontId="32" fillId="0" borderId="3" xfId="0" applyFont="1" applyBorder="1">
      <alignment vertical="center"/>
    </xf>
    <xf numFmtId="0" fontId="32" fillId="0" borderId="8" xfId="0" applyFont="1" applyBorder="1">
      <alignment vertical="center"/>
    </xf>
    <xf numFmtId="0" fontId="14" fillId="2" borderId="14" xfId="2" applyFont="1" applyFill="1" applyBorder="1" applyAlignment="1">
      <alignment horizontal="center" vertical="center"/>
    </xf>
    <xf numFmtId="0" fontId="14" fillId="0" borderId="6" xfId="2" applyFont="1" applyBorder="1" applyAlignment="1">
      <alignment horizontal="left" vertical="center"/>
    </xf>
    <xf numFmtId="0" fontId="14" fillId="0" borderId="7" xfId="2" applyFont="1" applyBorder="1" applyAlignment="1">
      <alignment horizontal="left" vertical="center"/>
    </xf>
    <xf numFmtId="0" fontId="14" fillId="0" borderId="5" xfId="2" applyFont="1" applyBorder="1" applyAlignment="1">
      <alignment horizontal="left" vertical="center"/>
    </xf>
    <xf numFmtId="0" fontId="14" fillId="2" borderId="8" xfId="2" applyFont="1" applyFill="1" applyBorder="1" applyAlignment="1">
      <alignment horizontal="center" vertical="center"/>
    </xf>
    <xf numFmtId="0" fontId="14" fillId="0" borderId="1" xfId="2" applyFont="1" applyBorder="1" applyAlignment="1">
      <alignment horizontal="left" vertical="center" shrinkToFit="1"/>
    </xf>
    <xf numFmtId="0" fontId="32" fillId="0" borderId="9" xfId="0" applyFont="1" applyBorder="1" applyAlignment="1">
      <alignment horizontal="center" vertical="center" wrapText="1" shrinkToFit="1"/>
    </xf>
    <xf numFmtId="0" fontId="32" fillId="0" borderId="10" xfId="0" applyFont="1" applyBorder="1" applyAlignment="1">
      <alignment horizontal="center" vertical="center" wrapText="1" shrinkToFit="1"/>
    </xf>
    <xf numFmtId="0" fontId="32" fillId="0" borderId="11" xfId="0" applyFont="1" applyBorder="1" applyAlignment="1">
      <alignment horizontal="center" vertical="center" wrapText="1" shrinkToFit="1"/>
    </xf>
    <xf numFmtId="0" fontId="32" fillId="0" borderId="9" xfId="0" applyFont="1" applyBorder="1" applyAlignment="1">
      <alignment horizontal="center" vertical="center"/>
    </xf>
    <xf numFmtId="0" fontId="32" fillId="0" borderId="10" xfId="0" applyFont="1" applyBorder="1" applyAlignment="1">
      <alignment horizontal="center" vertical="center"/>
    </xf>
    <xf numFmtId="0" fontId="32" fillId="0" borderId="11" xfId="0" applyFont="1" applyBorder="1" applyAlignment="1">
      <alignment horizontal="center" vertical="center"/>
    </xf>
    <xf numFmtId="0" fontId="14" fillId="2" borderId="13" xfId="2" applyFont="1" applyFill="1" applyBorder="1" applyAlignment="1">
      <alignment horizontal="center" vertical="center"/>
    </xf>
    <xf numFmtId="0" fontId="14" fillId="0" borderId="9" xfId="2" applyFont="1" applyBorder="1" applyAlignment="1">
      <alignment horizontal="left" vertical="center"/>
    </xf>
    <xf numFmtId="0" fontId="14" fillId="0" borderId="10" xfId="2" applyFont="1" applyBorder="1" applyAlignment="1">
      <alignment horizontal="left" vertical="center"/>
    </xf>
    <xf numFmtId="0" fontId="14" fillId="0" borderId="11" xfId="2" applyFont="1" applyBorder="1" applyAlignment="1">
      <alignment horizontal="left" vertical="center"/>
    </xf>
    <xf numFmtId="0" fontId="14" fillId="2" borderId="8" xfId="2" applyFont="1" applyFill="1" applyBorder="1" applyAlignment="1">
      <alignment horizontal="center" vertical="center" wrapText="1"/>
    </xf>
    <xf numFmtId="0" fontId="14" fillId="0" borderId="6" xfId="2" applyFont="1" applyBorder="1" applyAlignment="1">
      <alignment horizontal="center" vertical="center" wrapText="1" shrinkToFit="1"/>
    </xf>
    <xf numFmtId="0" fontId="14" fillId="0" borderId="7" xfId="2" applyFont="1" applyBorder="1" applyAlignment="1">
      <alignment horizontal="center" vertical="center" wrapText="1" shrinkToFit="1"/>
    </xf>
    <xf numFmtId="0" fontId="14" fillId="0" borderId="5" xfId="2" applyFont="1" applyBorder="1" applyAlignment="1">
      <alignment horizontal="center" vertical="center" wrapText="1" shrinkToFit="1"/>
    </xf>
    <xf numFmtId="0" fontId="14" fillId="0" borderId="9" xfId="2" applyFont="1" applyBorder="1" applyAlignment="1">
      <alignment horizontal="center" vertical="center" wrapText="1" shrinkToFit="1"/>
    </xf>
    <xf numFmtId="0" fontId="14" fillId="0" borderId="10" xfId="2" applyFont="1" applyBorder="1" applyAlignment="1">
      <alignment horizontal="center" vertical="center" wrapText="1" shrinkToFit="1"/>
    </xf>
    <xf numFmtId="0" fontId="14" fillId="0" borderId="11" xfId="2" applyFont="1" applyBorder="1" applyAlignment="1">
      <alignment horizontal="center" vertical="center" wrapText="1" shrinkToFit="1"/>
    </xf>
    <xf numFmtId="0" fontId="17" fillId="0" borderId="3" xfId="2" applyBorder="1" applyAlignment="1">
      <alignment vertical="center"/>
    </xf>
    <xf numFmtId="176" fontId="17" fillId="0" borderId="2" xfId="2" applyNumberFormat="1" applyBorder="1" applyAlignment="1">
      <alignment horizontal="center" vertical="center" shrinkToFit="1"/>
    </xf>
    <xf numFmtId="176" fontId="17" fillId="0" borderId="8" xfId="2" applyNumberFormat="1" applyBorder="1" applyAlignment="1">
      <alignment horizontal="center" vertical="center" shrinkToFit="1"/>
    </xf>
    <xf numFmtId="176" fontId="17" fillId="0" borderId="2" xfId="2" applyNumberFormat="1" applyBorder="1" applyAlignment="1">
      <alignment horizontal="center" vertical="center"/>
    </xf>
    <xf numFmtId="176" fontId="17" fillId="0" borderId="8" xfId="2" applyNumberFormat="1" applyBorder="1" applyAlignment="1">
      <alignment horizontal="center" vertical="center"/>
    </xf>
    <xf numFmtId="0" fontId="17" fillId="0" borderId="8" xfId="2" applyBorder="1" applyAlignment="1">
      <alignment vertical="center"/>
    </xf>
    <xf numFmtId="176" fontId="17" fillId="0" borderId="1" xfId="2" applyNumberFormat="1" applyBorder="1" applyAlignment="1">
      <alignment horizontal="center" vertical="center"/>
    </xf>
    <xf numFmtId="0" fontId="17" fillId="0" borderId="3" xfId="2" applyBorder="1" applyAlignment="1">
      <alignment horizontal="center" vertical="center"/>
    </xf>
    <xf numFmtId="0" fontId="17" fillId="0" borderId="2" xfId="2" applyBorder="1" applyAlignment="1">
      <alignment horizontal="center" vertical="center" wrapText="1"/>
    </xf>
    <xf numFmtId="0" fontId="17" fillId="0" borderId="3" xfId="2" applyBorder="1" applyAlignment="1">
      <alignment horizontal="center" vertical="center" wrapText="1"/>
    </xf>
    <xf numFmtId="0" fontId="17" fillId="0" borderId="8" xfId="2" applyBorder="1" applyAlignment="1">
      <alignment horizontal="center" vertical="center" wrapText="1"/>
    </xf>
    <xf numFmtId="0" fontId="50" fillId="2" borderId="9" xfId="4" applyFont="1" applyFill="1" applyBorder="1" applyAlignment="1">
      <alignment horizontal="center" vertical="center"/>
    </xf>
    <xf numFmtId="0" fontId="50" fillId="2" borderId="10" xfId="4" applyFont="1" applyFill="1" applyBorder="1" applyAlignment="1">
      <alignment horizontal="center" vertical="center"/>
    </xf>
    <xf numFmtId="0" fontId="50" fillId="0" borderId="9" xfId="4" applyFont="1" applyBorder="1" applyAlignment="1">
      <alignment horizontal="left" vertical="center" shrinkToFit="1"/>
    </xf>
    <xf numFmtId="0" fontId="50" fillId="0" borderId="10" xfId="4" applyFont="1" applyBorder="1" applyAlignment="1">
      <alignment horizontal="left" vertical="center" shrinkToFit="1"/>
    </xf>
    <xf numFmtId="0" fontId="50" fillId="0" borderId="11" xfId="4" applyFont="1" applyBorder="1" applyAlignment="1">
      <alignment horizontal="left" vertical="center" shrinkToFit="1"/>
    </xf>
    <xf numFmtId="0" fontId="50" fillId="2" borderId="2" xfId="4" applyFont="1" applyFill="1" applyBorder="1" applyAlignment="1">
      <alignment horizontal="center" vertical="center"/>
    </xf>
    <xf numFmtId="0" fontId="50" fillId="2" borderId="8" xfId="4" applyFont="1" applyFill="1" applyBorder="1" applyAlignment="1">
      <alignment horizontal="center" vertical="center"/>
    </xf>
    <xf numFmtId="0" fontId="50" fillId="0" borderId="2" xfId="4" applyFont="1" applyBorder="1" applyAlignment="1">
      <alignment horizontal="center" vertical="center" shrinkToFit="1"/>
    </xf>
    <xf numFmtId="0" fontId="50" fillId="0" borderId="3" xfId="4" applyFont="1" applyBorder="1" applyAlignment="1">
      <alignment horizontal="center" vertical="center" shrinkToFit="1"/>
    </xf>
    <xf numFmtId="0" fontId="50" fillId="0" borderId="8" xfId="4" applyFont="1" applyBorder="1" applyAlignment="1">
      <alignment horizontal="center" vertical="center" shrinkToFit="1"/>
    </xf>
    <xf numFmtId="0" fontId="58" fillId="0" borderId="13" xfId="2" applyFont="1" applyBorder="1" applyAlignment="1">
      <alignment horizontal="center" vertical="center" shrinkToFit="1"/>
    </xf>
    <xf numFmtId="49" fontId="50" fillId="0" borderId="1" xfId="2" applyNumberFormat="1" applyFont="1" applyBorder="1" applyAlignment="1">
      <alignment horizontal="center" vertical="center" shrinkToFit="1"/>
    </xf>
    <xf numFmtId="0" fontId="50" fillId="2" borderId="6" xfId="4" applyFont="1" applyFill="1" applyBorder="1" applyAlignment="1">
      <alignment horizontal="center"/>
    </xf>
    <xf numFmtId="0" fontId="50" fillId="2" borderId="7" xfId="4" applyFont="1" applyFill="1" applyBorder="1" applyAlignment="1">
      <alignment horizontal="center"/>
    </xf>
    <xf numFmtId="0" fontId="50" fillId="0" borderId="6" xfId="4" applyFont="1" applyBorder="1" applyAlignment="1">
      <alignment horizontal="left" vertical="center" shrinkToFit="1"/>
    </xf>
    <xf numFmtId="0" fontId="50" fillId="0" borderId="7" xfId="4" applyFont="1" applyBorder="1" applyAlignment="1">
      <alignment horizontal="left" vertical="center" shrinkToFit="1"/>
    </xf>
    <xf numFmtId="0" fontId="50" fillId="0" borderId="5" xfId="4" applyFont="1" applyBorder="1" applyAlignment="1">
      <alignment horizontal="left" vertical="center" shrinkToFit="1"/>
    </xf>
    <xf numFmtId="0" fontId="58" fillId="0" borderId="14" xfId="2" applyFont="1" applyBorder="1" applyAlignment="1">
      <alignment horizontal="center" vertical="center" shrinkToFit="1"/>
    </xf>
    <xf numFmtId="0" fontId="58" fillId="2" borderId="6" xfId="2" applyFont="1" applyFill="1" applyBorder="1" applyAlignment="1">
      <alignment horizontal="center" vertical="center" shrinkToFit="1"/>
    </xf>
    <xf numFmtId="0" fontId="58" fillId="2" borderId="5" xfId="2" applyFont="1" applyFill="1" applyBorder="1" applyAlignment="1">
      <alignment horizontal="center" vertical="center" shrinkToFit="1"/>
    </xf>
    <xf numFmtId="0" fontId="40" fillId="0" borderId="9" xfId="11" applyBorder="1" applyAlignment="1">
      <alignment horizontal="center" vertical="center"/>
    </xf>
    <xf numFmtId="0" fontId="40" fillId="0" borderId="11" xfId="11" applyBorder="1" applyAlignment="1">
      <alignment horizontal="center" vertical="center"/>
    </xf>
    <xf numFmtId="176" fontId="59" fillId="0" borderId="6" xfId="2" applyNumberFormat="1" applyFont="1" applyBorder="1" applyAlignment="1">
      <alignment horizontal="center" vertical="center" shrinkToFit="1"/>
    </xf>
    <xf numFmtId="176" fontId="59" fillId="0" borderId="7" xfId="2" applyNumberFormat="1" applyFont="1" applyBorder="1" applyAlignment="1">
      <alignment horizontal="center" vertical="center" shrinkToFit="1"/>
    </xf>
    <xf numFmtId="176" fontId="59" fillId="0" borderId="5" xfId="2" applyNumberFormat="1" applyFont="1" applyBorder="1" applyAlignment="1">
      <alignment horizontal="center" vertical="center" shrinkToFit="1"/>
    </xf>
    <xf numFmtId="0" fontId="40" fillId="0" borderId="9" xfId="11" applyBorder="1" applyAlignment="1">
      <alignment horizontal="center" vertical="center" shrinkToFit="1"/>
    </xf>
    <xf numFmtId="0" fontId="40" fillId="0" borderId="10" xfId="11" applyBorder="1" applyAlignment="1">
      <alignment horizontal="center" vertical="center" shrinkToFit="1"/>
    </xf>
    <xf numFmtId="0" fontId="40" fillId="0" borderId="11" xfId="11" applyBorder="1" applyAlignment="1">
      <alignment horizontal="center" vertical="center" shrinkToFit="1"/>
    </xf>
    <xf numFmtId="0" fontId="58" fillId="2" borderId="7" xfId="2" applyFont="1" applyFill="1" applyBorder="1" applyAlignment="1">
      <alignment horizontal="center" vertical="center" shrinkToFit="1"/>
    </xf>
    <xf numFmtId="0" fontId="58" fillId="2" borderId="9" xfId="2" applyFont="1" applyFill="1" applyBorder="1" applyAlignment="1">
      <alignment horizontal="center" vertical="center" shrinkToFit="1"/>
    </xf>
    <xf numFmtId="0" fontId="58" fillId="2" borderId="10" xfId="2" applyFont="1" applyFill="1" applyBorder="1" applyAlignment="1">
      <alignment horizontal="center" vertical="center" shrinkToFit="1"/>
    </xf>
    <xf numFmtId="0" fontId="58" fillId="2" borderId="11" xfId="2" applyFont="1" applyFill="1" applyBorder="1" applyAlignment="1">
      <alignment horizontal="center" vertical="center" shrinkToFit="1"/>
    </xf>
    <xf numFmtId="0" fontId="48" fillId="2" borderId="14" xfId="4" applyFont="1" applyFill="1" applyBorder="1" applyAlignment="1">
      <alignment horizontal="center" vertical="center" wrapText="1"/>
    </xf>
    <xf numFmtId="0" fontId="48" fillId="2" borderId="13" xfId="4" applyFont="1" applyFill="1" applyBorder="1" applyAlignment="1">
      <alignment horizontal="center" vertical="center" wrapText="1"/>
    </xf>
    <xf numFmtId="0" fontId="48" fillId="2" borderId="2" xfId="4" applyFont="1" applyFill="1" applyBorder="1" applyAlignment="1">
      <alignment horizontal="center" vertical="center" wrapText="1"/>
    </xf>
    <xf numFmtId="0" fontId="48" fillId="2" borderId="8" xfId="4" applyFont="1" applyFill="1" applyBorder="1" applyAlignment="1">
      <alignment horizontal="center" vertical="center" wrapText="1"/>
    </xf>
    <xf numFmtId="0" fontId="48" fillId="0" borderId="6" xfId="4" applyFont="1" applyBorder="1" applyAlignment="1">
      <alignment horizontal="left" vertical="top"/>
    </xf>
    <xf numFmtId="0" fontId="48" fillId="0" borderId="7" xfId="4" applyFont="1" applyBorder="1" applyAlignment="1">
      <alignment horizontal="left" vertical="top"/>
    </xf>
    <xf numFmtId="0" fontId="48" fillId="0" borderId="5" xfId="4" applyFont="1" applyBorder="1" applyAlignment="1">
      <alignment horizontal="left" vertical="top"/>
    </xf>
    <xf numFmtId="0" fontId="48" fillId="0" borderId="12" xfId="4" applyFont="1" applyBorder="1" applyAlignment="1">
      <alignment horizontal="left" vertical="top"/>
    </xf>
    <xf numFmtId="0" fontId="48" fillId="0" borderId="0" xfId="4" applyFont="1" applyAlignment="1">
      <alignment horizontal="left" vertical="top"/>
    </xf>
    <xf numFmtId="0" fontId="48" fillId="0" borderId="4" xfId="4" applyFont="1" applyBorder="1" applyAlignment="1">
      <alignment horizontal="left" vertical="top"/>
    </xf>
    <xf numFmtId="0" fontId="48" fillId="0" borderId="9" xfId="4" applyFont="1" applyBorder="1" applyAlignment="1">
      <alignment horizontal="left" vertical="top"/>
    </xf>
    <xf numFmtId="0" fontId="48" fillId="0" borderId="10" xfId="4" applyFont="1" applyBorder="1" applyAlignment="1">
      <alignment horizontal="left" vertical="top"/>
    </xf>
    <xf numFmtId="0" fontId="48" fillId="0" borderId="11" xfId="4" applyFont="1" applyBorder="1" applyAlignment="1">
      <alignment horizontal="left" vertical="top"/>
    </xf>
    <xf numFmtId="0" fontId="48" fillId="2" borderId="15" xfId="4" applyFont="1" applyFill="1" applyBorder="1" applyAlignment="1">
      <alignment horizontal="center" vertical="center" wrapText="1"/>
    </xf>
    <xf numFmtId="0" fontId="48" fillId="2" borderId="2" xfId="4" applyFont="1" applyFill="1" applyBorder="1" applyAlignment="1">
      <alignment horizontal="center" vertical="center"/>
    </xf>
    <xf numFmtId="0" fontId="48" fillId="2" borderId="8" xfId="4" applyFont="1" applyFill="1" applyBorder="1" applyAlignment="1">
      <alignment horizontal="center" vertical="center"/>
    </xf>
    <xf numFmtId="0" fontId="48" fillId="2" borderId="3" xfId="4" applyFont="1" applyFill="1" applyBorder="1" applyAlignment="1">
      <alignment horizontal="center" vertical="center"/>
    </xf>
    <xf numFmtId="0" fontId="48" fillId="2" borderId="2" xfId="4" applyFont="1" applyFill="1" applyBorder="1" applyAlignment="1">
      <alignment horizontal="center" vertical="center" shrinkToFit="1"/>
    </xf>
    <xf numFmtId="0" fontId="48" fillId="2" borderId="8" xfId="4" applyFont="1" applyFill="1" applyBorder="1" applyAlignment="1">
      <alignment horizontal="center" vertical="center" shrinkToFit="1"/>
    </xf>
    <xf numFmtId="0" fontId="48" fillId="0" borderId="2" xfId="4" applyFont="1" applyBorder="1" applyAlignment="1">
      <alignment horizontal="center" vertical="center" wrapText="1"/>
    </xf>
    <xf numFmtId="0" fontId="48" fillId="0" borderId="3" xfId="4" applyFont="1" applyBorder="1" applyAlignment="1">
      <alignment horizontal="center" vertical="center" wrapText="1"/>
    </xf>
    <xf numFmtId="0" fontId="48" fillId="0" borderId="8" xfId="4" applyFont="1" applyBorder="1" applyAlignment="1">
      <alignment horizontal="center" vertical="center" wrapText="1"/>
    </xf>
    <xf numFmtId="0" fontId="58" fillId="2" borderId="2" xfId="2" applyFont="1" applyFill="1" applyBorder="1" applyAlignment="1">
      <alignment horizontal="center" vertical="center" shrinkToFit="1"/>
    </xf>
    <xf numFmtId="0" fontId="58" fillId="2" borderId="3" xfId="2" applyFont="1" applyFill="1" applyBorder="1" applyAlignment="1">
      <alignment horizontal="center" vertical="center" shrinkToFit="1"/>
    </xf>
    <xf numFmtId="0" fontId="58" fillId="2" borderId="8" xfId="2" applyFont="1" applyFill="1" applyBorder="1" applyAlignment="1">
      <alignment horizontal="center" vertical="center" shrinkToFit="1"/>
    </xf>
    <xf numFmtId="0" fontId="58" fillId="0" borderId="2" xfId="2" applyFont="1" applyBorder="1" applyAlignment="1" applyProtection="1">
      <alignment horizontal="center" vertical="center"/>
      <protection locked="0"/>
    </xf>
    <xf numFmtId="0" fontId="58" fillId="0" borderId="3" xfId="2" applyFont="1" applyBorder="1" applyAlignment="1" applyProtection="1">
      <alignment horizontal="center" vertical="center"/>
      <protection locked="0"/>
    </xf>
    <xf numFmtId="0" fontId="58" fillId="0" borderId="8" xfId="2" applyFont="1" applyBorder="1" applyAlignment="1" applyProtection="1">
      <alignment horizontal="center" vertical="center"/>
      <protection locked="0"/>
    </xf>
    <xf numFmtId="176" fontId="58" fillId="0" borderId="2" xfId="2" applyNumberFormat="1" applyFont="1" applyBorder="1" applyAlignment="1" applyProtection="1">
      <alignment horizontal="center" vertical="center"/>
      <protection locked="0"/>
    </xf>
    <xf numFmtId="176" fontId="58" fillId="0" borderId="3" xfId="2" applyNumberFormat="1" applyFont="1" applyBorder="1" applyAlignment="1" applyProtection="1">
      <alignment horizontal="center" vertical="center"/>
      <protection locked="0"/>
    </xf>
    <xf numFmtId="176" fontId="58" fillId="0" borderId="8" xfId="2" applyNumberFormat="1" applyFont="1" applyBorder="1" applyAlignment="1" applyProtection="1">
      <alignment horizontal="center" vertical="center"/>
      <protection locked="0"/>
    </xf>
    <xf numFmtId="0" fontId="58" fillId="2" borderId="2" xfId="2" applyFont="1" applyFill="1" applyBorder="1" applyAlignment="1" applyProtection="1">
      <alignment horizontal="center" vertical="center" shrinkToFit="1"/>
      <protection locked="0"/>
    </xf>
    <xf numFmtId="0" fontId="58" fillId="2" borderId="8" xfId="2" applyFont="1" applyFill="1" applyBorder="1" applyAlignment="1" applyProtection="1">
      <alignment horizontal="center" vertical="center" shrinkToFit="1"/>
      <protection locked="0"/>
    </xf>
    <xf numFmtId="0" fontId="48" fillId="2" borderId="3" xfId="4" applyFont="1" applyFill="1" applyBorder="1" applyAlignment="1">
      <alignment horizontal="center" vertical="center" shrinkToFit="1"/>
    </xf>
    <xf numFmtId="0" fontId="48" fillId="0" borderId="2" xfId="4" applyFont="1" applyBorder="1" applyAlignment="1">
      <alignment horizontal="center" vertical="center" wrapText="1" shrinkToFit="1"/>
    </xf>
    <xf numFmtId="0" fontId="48" fillId="0" borderId="3" xfId="4" applyFont="1" applyBorder="1" applyAlignment="1">
      <alignment horizontal="center" vertical="center" wrapText="1" shrinkToFit="1"/>
    </xf>
    <xf numFmtId="0" fontId="48" fillId="0" borderId="8" xfId="4" applyFont="1" applyBorder="1" applyAlignment="1">
      <alignment horizontal="center" vertical="center" wrapText="1" shrinkToFit="1"/>
    </xf>
    <xf numFmtId="0" fontId="48" fillId="0" borderId="6" xfId="4" applyFont="1" applyBorder="1" applyAlignment="1">
      <alignment horizontal="left" vertical="top" wrapText="1"/>
    </xf>
    <xf numFmtId="0" fontId="48" fillId="0" borderId="7" xfId="4" applyFont="1" applyBorder="1" applyAlignment="1">
      <alignment horizontal="left" vertical="top" wrapText="1"/>
    </xf>
    <xf numFmtId="0" fontId="48" fillId="0" borderId="5" xfId="4" applyFont="1" applyBorder="1" applyAlignment="1">
      <alignment horizontal="left" vertical="top" wrapText="1"/>
    </xf>
    <xf numFmtId="0" fontId="48" fillId="0" borderId="12" xfId="4" applyFont="1" applyBorder="1" applyAlignment="1">
      <alignment horizontal="left" vertical="top" wrapText="1"/>
    </xf>
    <xf numFmtId="0" fontId="48" fillId="0" borderId="0" xfId="4" applyFont="1" applyAlignment="1">
      <alignment horizontal="left" vertical="top" wrapText="1"/>
    </xf>
    <xf numFmtId="0" fontId="48" fillId="0" borderId="4" xfId="4" applyFont="1" applyBorder="1" applyAlignment="1">
      <alignment horizontal="left" vertical="top" wrapText="1"/>
    </xf>
    <xf numFmtId="0" fontId="48" fillId="0" borderId="9" xfId="4" applyFont="1" applyBorder="1" applyAlignment="1">
      <alignment horizontal="left" vertical="top" wrapText="1"/>
    </xf>
    <xf numFmtId="0" fontId="48" fillId="0" borderId="10" xfId="4" applyFont="1" applyBorder="1" applyAlignment="1">
      <alignment horizontal="left" vertical="top" wrapText="1"/>
    </xf>
    <xf numFmtId="0" fontId="48" fillId="0" borderId="11" xfId="4" applyFont="1" applyBorder="1" applyAlignment="1">
      <alignment horizontal="left" vertical="top" wrapText="1"/>
    </xf>
    <xf numFmtId="0" fontId="48" fillId="0" borderId="2" xfId="4" applyFont="1" applyBorder="1" applyAlignment="1">
      <alignment horizontal="left" vertical="center" wrapText="1" shrinkToFit="1"/>
    </xf>
    <xf numFmtId="0" fontId="48" fillId="0" borderId="3" xfId="4" applyFont="1" applyBorder="1" applyAlignment="1">
      <alignment horizontal="left" vertical="center" wrapText="1" shrinkToFit="1"/>
    </xf>
    <xf numFmtId="0" fontId="48" fillId="0" borderId="8" xfId="4" applyFont="1" applyBorder="1" applyAlignment="1">
      <alignment horizontal="left" vertical="center" wrapText="1" shrinkToFit="1"/>
    </xf>
    <xf numFmtId="0" fontId="50" fillId="0" borderId="7" xfId="2" applyFont="1" applyBorder="1" applyAlignment="1" applyProtection="1">
      <alignment vertical="center" wrapText="1"/>
      <protection locked="0"/>
    </xf>
    <xf numFmtId="0" fontId="40" fillId="0" borderId="7" xfId="12" applyFont="1" applyBorder="1" applyAlignment="1">
      <alignment vertical="center" wrapText="1"/>
    </xf>
    <xf numFmtId="0" fontId="40" fillId="0" borderId="0" xfId="12" applyFont="1" applyAlignment="1">
      <alignment vertical="center" wrapText="1"/>
    </xf>
    <xf numFmtId="0" fontId="48" fillId="2" borderId="1" xfId="4" applyFont="1" applyFill="1" applyBorder="1" applyAlignment="1">
      <alignment horizontal="center" vertical="center"/>
    </xf>
    <xf numFmtId="0" fontId="48" fillId="2" borderId="1" xfId="4" applyFont="1" applyFill="1" applyBorder="1" applyAlignment="1">
      <alignment horizontal="center" vertical="center" wrapText="1"/>
    </xf>
    <xf numFmtId="0" fontId="48" fillId="2" borderId="1" xfId="4" applyFont="1" applyFill="1" applyBorder="1" applyAlignment="1">
      <alignment horizontal="center" vertical="center" shrinkToFit="1"/>
    </xf>
    <xf numFmtId="0" fontId="48" fillId="0" borderId="1" xfId="4" applyFont="1" applyBorder="1" applyAlignment="1">
      <alignment horizontal="center" vertical="center" wrapText="1"/>
    </xf>
    <xf numFmtId="0" fontId="58" fillId="2" borderId="1" xfId="2" applyFont="1" applyFill="1" applyBorder="1" applyAlignment="1">
      <alignment horizontal="center" vertical="center" shrinkToFit="1"/>
    </xf>
    <xf numFmtId="0" fontId="48" fillId="0" borderId="13" xfId="4" applyFont="1" applyBorder="1" applyAlignment="1">
      <alignment horizontal="center" vertical="center" wrapText="1"/>
    </xf>
    <xf numFmtId="0" fontId="48" fillId="0" borderId="1" xfId="4" applyFont="1" applyBorder="1" applyAlignment="1">
      <alignment horizontal="center" vertical="center"/>
    </xf>
    <xf numFmtId="178" fontId="20" fillId="0" borderId="0" xfId="4" applyNumberFormat="1" applyFont="1" applyAlignment="1">
      <alignment horizontal="center" vertical="center" shrinkToFit="1"/>
    </xf>
    <xf numFmtId="178" fontId="20" fillId="0" borderId="4" xfId="4" applyNumberFormat="1" applyFont="1" applyBorder="1" applyAlignment="1">
      <alignment horizontal="center" vertical="center" shrinkToFit="1"/>
    </xf>
    <xf numFmtId="178" fontId="20" fillId="0" borderId="6" xfId="4" applyNumberFormat="1" applyFont="1" applyBorder="1" applyAlignment="1">
      <alignment horizontal="center" vertical="center" shrinkToFit="1"/>
    </xf>
    <xf numFmtId="178" fontId="20" fillId="0" borderId="7" xfId="4" applyNumberFormat="1" applyFont="1" applyBorder="1" applyAlignment="1">
      <alignment horizontal="center" vertical="center" shrinkToFit="1"/>
    </xf>
    <xf numFmtId="178" fontId="20" fillId="0" borderId="5" xfId="4" applyNumberFormat="1" applyFont="1" applyBorder="1" applyAlignment="1">
      <alignment horizontal="center" vertical="center" shrinkToFit="1"/>
    </xf>
    <xf numFmtId="178" fontId="20" fillId="0" borderId="12" xfId="4" applyNumberFormat="1" applyFont="1" applyBorder="1" applyAlignment="1">
      <alignment horizontal="center" vertical="center" shrinkToFit="1"/>
    </xf>
    <xf numFmtId="178" fontId="20" fillId="0" borderId="9" xfId="4" applyNumberFormat="1" applyFont="1" applyBorder="1" applyAlignment="1">
      <alignment horizontal="center" vertical="center" shrinkToFit="1"/>
    </xf>
    <xf numFmtId="178" fontId="20" fillId="0" borderId="10" xfId="4" applyNumberFormat="1" applyFont="1" applyBorder="1" applyAlignment="1">
      <alignment horizontal="center" vertical="center" shrinkToFit="1"/>
    </xf>
    <xf numFmtId="178" fontId="20" fillId="0" borderId="11" xfId="4" applyNumberFormat="1" applyFont="1" applyBorder="1" applyAlignment="1">
      <alignment horizontal="center" vertical="center" shrinkToFit="1"/>
    </xf>
    <xf numFmtId="0" fontId="50" fillId="3" borderId="2" xfId="4" applyFont="1" applyFill="1" applyBorder="1" applyAlignment="1">
      <alignment horizontal="center" vertical="center"/>
    </xf>
    <xf numFmtId="0" fontId="50" fillId="3" borderId="3" xfId="4" applyFont="1" applyFill="1" applyBorder="1" applyAlignment="1">
      <alignment horizontal="center" vertical="center"/>
    </xf>
    <xf numFmtId="0" fontId="50" fillId="3" borderId="8" xfId="4" applyFont="1" applyFill="1" applyBorder="1" applyAlignment="1">
      <alignment horizontal="center" vertical="center"/>
    </xf>
    <xf numFmtId="0" fontId="14" fillId="3" borderId="2" xfId="4" applyFont="1" applyFill="1" applyBorder="1" applyAlignment="1">
      <alignment horizontal="center" vertical="center"/>
    </xf>
    <xf numFmtId="0" fontId="14" fillId="3" borderId="8" xfId="4" applyFont="1" applyFill="1" applyBorder="1" applyAlignment="1">
      <alignment horizontal="center" vertical="center"/>
    </xf>
    <xf numFmtId="0" fontId="14" fillId="3" borderId="3" xfId="4" applyFont="1" applyFill="1" applyBorder="1" applyAlignment="1">
      <alignment horizontal="center" vertical="center"/>
    </xf>
    <xf numFmtId="0" fontId="50" fillId="0" borderId="2" xfId="4" applyFont="1" applyBorder="1" applyAlignment="1">
      <alignment horizontal="left" vertical="center" shrinkToFit="1"/>
    </xf>
    <xf numFmtId="0" fontId="50" fillId="0" borderId="3" xfId="4" applyFont="1" applyBorder="1" applyAlignment="1">
      <alignment horizontal="left" vertical="center" shrinkToFit="1"/>
    </xf>
    <xf numFmtId="0" fontId="50" fillId="0" borderId="8" xfId="4" applyFont="1" applyBorder="1" applyAlignment="1">
      <alignment horizontal="left" vertical="center" shrinkToFit="1"/>
    </xf>
    <xf numFmtId="0" fontId="50" fillId="3" borderId="14" xfId="4" applyFont="1" applyFill="1" applyBorder="1" applyAlignment="1">
      <alignment horizontal="center"/>
    </xf>
    <xf numFmtId="0" fontId="50" fillId="0" borderId="14" xfId="4" applyFont="1" applyBorder="1">
      <alignment vertical="center"/>
    </xf>
    <xf numFmtId="0" fontId="14" fillId="0" borderId="6" xfId="4" applyFont="1" applyBorder="1" applyAlignment="1">
      <alignment horizontal="center" vertical="center" shrinkToFit="1"/>
    </xf>
    <xf numFmtId="0" fontId="14" fillId="0" borderId="7" xfId="4" applyFont="1" applyBorder="1" applyAlignment="1">
      <alignment horizontal="center" vertical="center" shrinkToFit="1"/>
    </xf>
    <xf numFmtId="0" fontId="14" fillId="0" borderId="5" xfId="4" applyFont="1" applyBorder="1" applyAlignment="1">
      <alignment horizontal="center" vertical="center" shrinkToFit="1"/>
    </xf>
    <xf numFmtId="0" fontId="50" fillId="3" borderId="13" xfId="4" applyFont="1" applyFill="1" applyBorder="1" applyAlignment="1">
      <alignment horizontal="center" vertical="center"/>
    </xf>
    <xf numFmtId="0" fontId="50" fillId="0" borderId="13" xfId="4" applyFont="1" applyBorder="1">
      <alignment vertical="center"/>
    </xf>
    <xf numFmtId="0" fontId="48" fillId="0" borderId="3" xfId="4" applyFont="1" applyBorder="1" applyAlignment="1">
      <alignment horizontal="center" vertical="center" shrinkToFit="1"/>
    </xf>
    <xf numFmtId="0" fontId="48" fillId="0" borderId="8" xfId="4" applyFont="1" applyBorder="1" applyAlignment="1">
      <alignment horizontal="center" vertical="center" shrinkToFit="1"/>
    </xf>
    <xf numFmtId="0" fontId="14" fillId="0" borderId="9" xfId="4" applyFont="1" applyBorder="1" applyAlignment="1">
      <alignment horizontal="center" vertical="center" shrinkToFit="1"/>
    </xf>
    <xf numFmtId="0" fontId="14" fillId="0" borderId="10" xfId="4" applyFont="1" applyBorder="1" applyAlignment="1">
      <alignment horizontal="center" vertical="center" shrinkToFit="1"/>
    </xf>
    <xf numFmtId="0" fontId="14" fillId="0" borderId="11" xfId="4" applyFont="1" applyBorder="1" applyAlignment="1">
      <alignment horizontal="center" vertical="center" shrinkToFit="1"/>
    </xf>
    <xf numFmtId="0" fontId="14" fillId="0" borderId="2" xfId="4" applyFont="1" applyBorder="1" applyAlignment="1">
      <alignment horizontal="left" vertical="center" shrinkToFit="1"/>
    </xf>
    <xf numFmtId="0" fontId="14" fillId="0" borderId="3" xfId="4" applyFont="1" applyBorder="1" applyAlignment="1">
      <alignment horizontal="left" vertical="center" shrinkToFit="1"/>
    </xf>
    <xf numFmtId="0" fontId="14" fillId="0" borderId="8" xfId="4" applyFont="1" applyBorder="1" applyAlignment="1">
      <alignment horizontal="left" vertical="center" shrinkToFit="1"/>
    </xf>
    <xf numFmtId="0" fontId="14" fillId="0" borderId="2" xfId="4" applyFont="1" applyBorder="1" applyAlignment="1">
      <alignment horizontal="center" vertical="center" shrinkToFit="1"/>
    </xf>
    <xf numFmtId="0" fontId="14" fillId="0" borderId="8" xfId="4" applyFont="1" applyBorder="1" applyAlignment="1">
      <alignment horizontal="center" vertical="center" shrinkToFit="1"/>
    </xf>
    <xf numFmtId="0" fontId="50" fillId="3" borderId="1" xfId="4" applyFont="1" applyFill="1" applyBorder="1" applyAlignment="1">
      <alignment horizontal="center" vertical="center"/>
    </xf>
    <xf numFmtId="0" fontId="50" fillId="0" borderId="1" xfId="4" applyFont="1" applyBorder="1" applyAlignment="1">
      <alignment horizontal="left" vertical="center" shrinkToFit="1"/>
    </xf>
    <xf numFmtId="0" fontId="14" fillId="3" borderId="1" xfId="4" applyFont="1" applyFill="1" applyBorder="1" applyAlignment="1">
      <alignment horizontal="center" vertical="center"/>
    </xf>
    <xf numFmtId="0" fontId="14" fillId="0" borderId="1" xfId="4" applyFont="1" applyBorder="1" applyAlignment="1">
      <alignment horizontal="left" vertical="center" shrinkToFit="1"/>
    </xf>
    <xf numFmtId="0" fontId="58" fillId="3" borderId="6" xfId="2" applyFont="1" applyFill="1" applyBorder="1" applyAlignment="1">
      <alignment horizontal="center" vertical="center" shrinkToFit="1"/>
    </xf>
    <xf numFmtId="0" fontId="58" fillId="3" borderId="7" xfId="2" applyFont="1" applyFill="1" applyBorder="1" applyAlignment="1">
      <alignment horizontal="center" vertical="center" shrinkToFit="1"/>
    </xf>
    <xf numFmtId="0" fontId="58" fillId="3" borderId="5" xfId="2" applyFont="1" applyFill="1" applyBorder="1" applyAlignment="1">
      <alignment horizontal="center" vertical="center" shrinkToFit="1"/>
    </xf>
    <xf numFmtId="0" fontId="58" fillId="3" borderId="9" xfId="2" applyFont="1" applyFill="1" applyBorder="1" applyAlignment="1">
      <alignment horizontal="center" vertical="center" shrinkToFit="1"/>
    </xf>
    <xf numFmtId="0" fontId="58" fillId="3" borderId="10" xfId="2" applyFont="1" applyFill="1" applyBorder="1" applyAlignment="1">
      <alignment horizontal="center" vertical="center" shrinkToFit="1"/>
    </xf>
    <xf numFmtId="0" fontId="58" fillId="3" borderId="11" xfId="2" applyFont="1" applyFill="1" applyBorder="1" applyAlignment="1">
      <alignment horizontal="center" vertical="center" shrinkToFit="1"/>
    </xf>
    <xf numFmtId="0" fontId="14" fillId="3" borderId="6" xfId="4" applyFont="1" applyFill="1" applyBorder="1" applyAlignment="1">
      <alignment horizontal="center" vertical="center" shrinkToFit="1"/>
    </xf>
    <xf numFmtId="0" fontId="14" fillId="3" borderId="5" xfId="4" applyFont="1" applyFill="1" applyBorder="1" applyAlignment="1">
      <alignment horizontal="center" vertical="center" shrinkToFit="1"/>
    </xf>
    <xf numFmtId="0" fontId="32" fillId="0" borderId="9" xfId="0" applyFont="1" applyBorder="1" applyAlignment="1">
      <alignment horizontal="center" vertical="center" shrinkToFit="1"/>
    </xf>
    <xf numFmtId="0" fontId="32" fillId="0" borderId="11" xfId="0" applyFont="1" applyBorder="1" applyAlignment="1">
      <alignment horizontal="center" vertical="center" shrinkToFit="1"/>
    </xf>
    <xf numFmtId="176" fontId="11" fillId="0" borderId="6" xfId="2" applyNumberFormat="1" applyFont="1" applyBorder="1" applyAlignment="1">
      <alignment horizontal="center" vertical="center"/>
    </xf>
    <xf numFmtId="176" fontId="11" fillId="0" borderId="7" xfId="2" applyNumberFormat="1" applyFont="1" applyBorder="1" applyAlignment="1">
      <alignment horizontal="center" vertical="center"/>
    </xf>
    <xf numFmtId="176" fontId="11" fillId="0" borderId="5" xfId="2" applyNumberFormat="1" applyFont="1" applyBorder="1" applyAlignment="1">
      <alignment horizontal="center" vertical="center"/>
    </xf>
    <xf numFmtId="0" fontId="32" fillId="0" borderId="9" xfId="1" applyFont="1" applyBorder="1" applyAlignment="1">
      <alignment horizontal="center" vertical="center"/>
    </xf>
    <xf numFmtId="0" fontId="32" fillId="0" borderId="10" xfId="1" applyFont="1" applyBorder="1" applyAlignment="1">
      <alignment horizontal="center" vertical="center"/>
    </xf>
    <xf numFmtId="0" fontId="32" fillId="0" borderId="11" xfId="1" applyFont="1" applyBorder="1" applyAlignment="1">
      <alignment horizontal="center" vertical="center"/>
    </xf>
    <xf numFmtId="0" fontId="14" fillId="0" borderId="1" xfId="2" applyFont="1" applyBorder="1" applyAlignment="1" applyProtection="1">
      <alignment horizontal="center" vertical="center" shrinkToFit="1"/>
      <protection locked="0"/>
    </xf>
    <xf numFmtId="0" fontId="10" fillId="0" borderId="0" xfId="2" applyFont="1" applyAlignment="1">
      <alignment horizontal="left" vertical="center"/>
    </xf>
    <xf numFmtId="0" fontId="9" fillId="2" borderId="6" xfId="2" applyFont="1" applyFill="1" applyBorder="1" applyAlignment="1">
      <alignment horizontal="center" vertical="center"/>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11" fillId="0" borderId="6" xfId="2" applyFont="1" applyBorder="1" applyAlignment="1">
      <alignment horizontal="left" vertical="center"/>
    </xf>
    <xf numFmtId="0" fontId="11" fillId="0" borderId="7" xfId="2" applyFont="1" applyBorder="1" applyAlignment="1">
      <alignment horizontal="left" vertical="center"/>
    </xf>
    <xf numFmtId="0" fontId="11" fillId="0" borderId="5" xfId="2" applyFont="1" applyBorder="1" applyAlignment="1">
      <alignment horizontal="left" vertical="center"/>
    </xf>
    <xf numFmtId="0" fontId="9" fillId="2" borderId="2" xfId="2" applyFont="1" applyFill="1" applyBorder="1" applyAlignment="1">
      <alignment horizontal="center" vertical="center"/>
    </xf>
    <xf numFmtId="0" fontId="9" fillId="2" borderId="3" xfId="2" applyFont="1" applyFill="1" applyBorder="1" applyAlignment="1">
      <alignment horizontal="center" vertical="center"/>
    </xf>
    <xf numFmtId="0" fontId="9" fillId="2" borderId="8" xfId="2" applyFont="1" applyFill="1" applyBorder="1" applyAlignment="1">
      <alignment horizontal="center" vertical="center"/>
    </xf>
    <xf numFmtId="0" fontId="11" fillId="0" borderId="2" xfId="2" applyFont="1" applyBorder="1" applyAlignment="1">
      <alignment horizontal="left" vertical="center" shrinkToFit="1"/>
    </xf>
    <xf numFmtId="0" fontId="11" fillId="0" borderId="3" xfId="2" applyFont="1" applyBorder="1" applyAlignment="1">
      <alignment horizontal="left" vertical="center" shrinkToFit="1"/>
    </xf>
    <xf numFmtId="0" fontId="11" fillId="0" borderId="8" xfId="2" applyFont="1" applyBorder="1" applyAlignment="1">
      <alignment horizontal="left" vertical="center" shrinkToFit="1"/>
    </xf>
    <xf numFmtId="0" fontId="11" fillId="0" borderId="6" xfId="2" applyFont="1" applyBorder="1" applyAlignment="1">
      <alignment horizontal="center" vertical="center" wrapText="1" shrinkToFit="1"/>
    </xf>
    <xf numFmtId="0" fontId="11" fillId="0" borderId="7" xfId="2" applyFont="1" applyBorder="1" applyAlignment="1">
      <alignment horizontal="center" vertical="center" wrapText="1" shrinkToFit="1"/>
    </xf>
    <xf numFmtId="0" fontId="11" fillId="0" borderId="5" xfId="2" applyFont="1" applyBorder="1" applyAlignment="1">
      <alignment horizontal="center" vertical="center" wrapText="1" shrinkToFit="1"/>
    </xf>
    <xf numFmtId="177" fontId="9" fillId="0" borderId="6" xfId="2" applyNumberFormat="1" applyFont="1" applyBorder="1" applyAlignment="1">
      <alignment horizontal="center" vertical="center" wrapText="1" shrinkToFit="1"/>
    </xf>
    <xf numFmtId="177" fontId="9" fillId="0" borderId="7" xfId="2" applyNumberFormat="1" applyFont="1" applyBorder="1" applyAlignment="1">
      <alignment horizontal="center" vertical="center" wrapText="1" shrinkToFit="1"/>
    </xf>
    <xf numFmtId="177" fontId="9" fillId="0" borderId="5" xfId="2" applyNumberFormat="1" applyFont="1" applyBorder="1" applyAlignment="1">
      <alignment horizontal="center" vertical="center" wrapText="1" shrinkToFit="1"/>
    </xf>
    <xf numFmtId="177" fontId="9" fillId="0" borderId="9" xfId="2" applyNumberFormat="1" applyFont="1" applyBorder="1" applyAlignment="1">
      <alignment horizontal="center" vertical="center" wrapText="1" shrinkToFit="1"/>
    </xf>
    <xf numFmtId="177" fontId="9" fillId="0" borderId="10" xfId="2" applyNumberFormat="1" applyFont="1" applyBorder="1" applyAlignment="1">
      <alignment horizontal="center" vertical="center" wrapText="1" shrinkToFit="1"/>
    </xf>
    <xf numFmtId="177" fontId="9" fillId="0" borderId="11" xfId="2" applyNumberFormat="1" applyFont="1" applyBorder="1" applyAlignment="1">
      <alignment horizontal="center" vertical="center" wrapText="1" shrinkToFit="1"/>
    </xf>
    <xf numFmtId="0" fontId="9" fillId="2" borderId="14" xfId="2" applyFont="1" applyFill="1" applyBorder="1" applyAlignment="1">
      <alignment vertical="center" textRotation="255"/>
    </xf>
    <xf numFmtId="0" fontId="9" fillId="2" borderId="15" xfId="2" applyFont="1" applyFill="1" applyBorder="1" applyAlignment="1">
      <alignment vertical="center" textRotation="255"/>
    </xf>
    <xf numFmtId="0" fontId="9" fillId="2" borderId="13" xfId="2" applyFont="1" applyFill="1" applyBorder="1" applyAlignment="1">
      <alignment vertical="center" textRotation="255"/>
    </xf>
    <xf numFmtId="0" fontId="19" fillId="0" borderId="6" xfId="2" applyFont="1" applyBorder="1" applyAlignment="1" applyProtection="1">
      <alignment horizontal="center"/>
      <protection locked="0"/>
    </xf>
    <xf numFmtId="0" fontId="19" fillId="0" borderId="7" xfId="2" applyFont="1" applyBorder="1" applyAlignment="1" applyProtection="1">
      <alignment horizontal="center"/>
      <protection locked="0"/>
    </xf>
    <xf numFmtId="0" fontId="19" fillId="0" borderId="5" xfId="2" applyFont="1" applyBorder="1" applyAlignment="1" applyProtection="1">
      <alignment horizontal="center"/>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11" fillId="0" borderId="9" xfId="2" applyFont="1" applyBorder="1" applyAlignment="1">
      <alignment horizontal="left" vertical="center"/>
    </xf>
    <xf numFmtId="0" fontId="11" fillId="0" borderId="10" xfId="2" applyFont="1" applyBorder="1" applyAlignment="1">
      <alignment horizontal="left" vertical="center"/>
    </xf>
    <xf numFmtId="0" fontId="11" fillId="0" borderId="11" xfId="2" applyFont="1" applyBorder="1" applyAlignment="1">
      <alignment horizontal="left" vertical="center"/>
    </xf>
    <xf numFmtId="0" fontId="9" fillId="2" borderId="2"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11" fillId="0" borderId="9" xfId="2" applyFont="1" applyBorder="1" applyAlignment="1">
      <alignment horizontal="center" vertical="center" wrapText="1" shrinkToFit="1"/>
    </xf>
    <xf numFmtId="0" fontId="11" fillId="0" borderId="10" xfId="2" applyFont="1" applyBorder="1" applyAlignment="1">
      <alignment horizontal="center" vertical="center" wrapText="1" shrinkToFit="1"/>
    </xf>
    <xf numFmtId="0" fontId="11" fillId="0" borderId="11" xfId="2" applyFont="1" applyBorder="1" applyAlignment="1">
      <alignment horizontal="center" vertical="center" wrapText="1" shrinkToFit="1"/>
    </xf>
    <xf numFmtId="0" fontId="19" fillId="0" borderId="12" xfId="2" applyFont="1" applyBorder="1" applyAlignment="1" applyProtection="1">
      <alignment horizontal="center"/>
      <protection locked="0"/>
    </xf>
    <xf numFmtId="0" fontId="19" fillId="0" borderId="0" xfId="2" applyFont="1" applyAlignment="1" applyProtection="1">
      <alignment horizontal="center"/>
      <protection locked="0"/>
    </xf>
    <xf numFmtId="0" fontId="19" fillId="0" borderId="4" xfId="2" applyFont="1" applyBorder="1" applyAlignment="1" applyProtection="1">
      <alignment horizontal="center"/>
      <protection locked="0"/>
    </xf>
    <xf numFmtId="0" fontId="20" fillId="0" borderId="1" xfId="2" applyFont="1" applyBorder="1" applyAlignment="1" applyProtection="1">
      <alignment horizontal="center" vertical="center" wrapText="1"/>
      <protection locked="0"/>
    </xf>
    <xf numFmtId="0" fontId="20" fillId="2" borderId="1" xfId="14" applyFont="1" applyFill="1" applyBorder="1" applyAlignment="1">
      <alignment horizontal="center" vertical="center"/>
    </xf>
    <xf numFmtId="0" fontId="20" fillId="0" borderId="2" xfId="2" applyFont="1" applyBorder="1" applyAlignment="1" applyProtection="1">
      <alignment horizontal="center" vertical="center" wrapText="1"/>
      <protection locked="0"/>
    </xf>
    <xf numFmtId="0" fontId="20" fillId="0" borderId="3" xfId="2" applyFont="1" applyBorder="1" applyAlignment="1" applyProtection="1">
      <alignment horizontal="center" vertical="center" wrapText="1"/>
      <protection locked="0"/>
    </xf>
    <xf numFmtId="0" fontId="20" fillId="0" borderId="8" xfId="2" applyFont="1" applyBorder="1" applyAlignment="1" applyProtection="1">
      <alignment horizontal="center" vertical="center" wrapText="1"/>
      <protection locked="0"/>
    </xf>
    <xf numFmtId="0" fontId="33" fillId="2" borderId="1" xfId="14" applyFont="1" applyFill="1" applyBorder="1" applyAlignment="1">
      <alignment horizontal="center" vertical="center" wrapText="1"/>
    </xf>
    <xf numFmtId="0" fontId="32" fillId="0" borderId="10" xfId="0" applyFont="1" applyBorder="1" applyAlignment="1">
      <alignment horizontal="left" vertical="center"/>
    </xf>
    <xf numFmtId="0" fontId="32" fillId="0" borderId="0" xfId="0" applyFont="1" applyAlignment="1">
      <alignment horizontal="left" vertical="center"/>
    </xf>
    <xf numFmtId="0" fontId="20" fillId="0" borderId="2" xfId="2" applyFont="1" applyBorder="1" applyAlignment="1" applyProtection="1">
      <alignment horizontal="center" vertical="center" shrinkToFit="1"/>
      <protection locked="0"/>
    </xf>
    <xf numFmtId="0" fontId="20" fillId="0" borderId="8" xfId="2" applyFont="1" applyBorder="1" applyAlignment="1" applyProtection="1">
      <alignment horizontal="center" vertical="center" shrinkToFit="1"/>
      <protection locked="0"/>
    </xf>
    <xf numFmtId="0" fontId="48" fillId="0" borderId="9" xfId="2" applyFont="1" applyBorder="1" applyAlignment="1" applyProtection="1">
      <alignment horizontal="left" vertical="center" shrinkToFit="1"/>
      <protection locked="0"/>
    </xf>
    <xf numFmtId="0" fontId="48" fillId="0" borderId="10" xfId="2" applyFont="1" applyBorder="1" applyAlignment="1" applyProtection="1">
      <alignment horizontal="left" vertical="center" shrinkToFit="1"/>
      <protection locked="0"/>
    </xf>
    <xf numFmtId="0" fontId="48" fillId="0" borderId="11" xfId="2" applyFont="1" applyBorder="1" applyAlignment="1" applyProtection="1">
      <alignment horizontal="left" vertical="center" shrinkToFit="1"/>
      <protection locked="0"/>
    </xf>
    <xf numFmtId="0" fontId="20" fillId="2" borderId="1" xfId="2" applyFont="1" applyFill="1" applyBorder="1" applyAlignment="1" applyProtection="1">
      <alignment horizontal="center" vertical="center" wrapText="1"/>
      <protection locked="0"/>
    </xf>
    <xf numFmtId="0" fontId="20" fillId="2" borderId="2" xfId="2" applyFont="1" applyFill="1" applyBorder="1" applyAlignment="1" applyProtection="1">
      <alignment horizontal="center" vertical="center" wrapText="1"/>
      <protection locked="0"/>
    </xf>
    <xf numFmtId="0" fontId="20" fillId="2" borderId="3" xfId="2" applyFont="1" applyFill="1" applyBorder="1" applyAlignment="1" applyProtection="1">
      <alignment horizontal="center" vertical="center" wrapText="1"/>
      <protection locked="0"/>
    </xf>
    <xf numFmtId="0" fontId="20" fillId="2" borderId="8" xfId="2" applyFont="1" applyFill="1" applyBorder="1" applyAlignment="1" applyProtection="1">
      <alignment horizontal="center" vertical="center" wrapText="1"/>
      <protection locked="0"/>
    </xf>
    <xf numFmtId="0" fontId="14" fillId="0" borderId="2" xfId="2" applyFont="1" applyBorder="1" applyAlignment="1" applyProtection="1">
      <alignment horizontal="center" vertical="center" shrinkToFit="1"/>
      <protection locked="0"/>
    </xf>
    <xf numFmtId="0" fontId="14" fillId="0" borderId="3" xfId="2" applyFont="1" applyBorder="1" applyAlignment="1" applyProtection="1">
      <alignment horizontal="center" vertical="center" shrinkToFit="1"/>
      <protection locked="0"/>
    </xf>
    <xf numFmtId="0" fontId="14" fillId="0" borderId="8" xfId="2" applyFont="1" applyBorder="1" applyAlignment="1" applyProtection="1">
      <alignment horizontal="center" vertical="center" shrinkToFit="1"/>
      <protection locked="0"/>
    </xf>
    <xf numFmtId="0" fontId="48" fillId="2" borderId="1" xfId="2" applyFont="1" applyFill="1" applyBorder="1" applyAlignment="1" applyProtection="1">
      <alignment horizontal="center" vertical="center" wrapText="1" shrinkToFit="1"/>
      <protection locked="0"/>
    </xf>
    <xf numFmtId="0" fontId="48" fillId="2" borderId="1" xfId="2" applyFont="1" applyFill="1" applyBorder="1" applyAlignment="1" applyProtection="1">
      <alignment horizontal="center" vertical="center" shrinkToFit="1"/>
      <protection locked="0"/>
    </xf>
    <xf numFmtId="0" fontId="20" fillId="0" borderId="12" xfId="2" applyFont="1" applyBorder="1" applyAlignment="1" applyProtection="1">
      <alignment horizontal="left" vertical="center" shrinkToFit="1"/>
      <protection locked="0"/>
    </xf>
    <xf numFmtId="0" fontId="20" fillId="0" borderId="0" xfId="2" applyFont="1" applyAlignment="1" applyProtection="1">
      <alignment horizontal="left" vertical="center" shrinkToFit="1"/>
      <protection locked="0"/>
    </xf>
    <xf numFmtId="0" fontId="20" fillId="0" borderId="4" xfId="2" applyFont="1" applyBorder="1" applyAlignment="1" applyProtection="1">
      <alignment horizontal="left" vertical="center" shrinkToFit="1"/>
      <protection locked="0"/>
    </xf>
    <xf numFmtId="0" fontId="20" fillId="2" borderId="14" xfId="2" applyFont="1" applyFill="1" applyBorder="1" applyAlignment="1" applyProtection="1">
      <alignment horizontal="center" vertical="center" wrapText="1"/>
      <protection locked="0"/>
    </xf>
    <xf numFmtId="0" fontId="20" fillId="2" borderId="15" xfId="2" applyFont="1" applyFill="1" applyBorder="1" applyAlignment="1" applyProtection="1">
      <alignment horizontal="center" vertical="center" wrapText="1"/>
      <protection locked="0"/>
    </xf>
    <xf numFmtId="0" fontId="20" fillId="0" borderId="7" xfId="2" applyFont="1" applyBorder="1" applyAlignment="1" applyProtection="1">
      <alignment horizontal="center" vertical="center" shrinkToFit="1"/>
      <protection locked="0"/>
    </xf>
    <xf numFmtId="0" fontId="20" fillId="0" borderId="0" xfId="2" applyFont="1" applyAlignment="1" applyProtection="1">
      <alignment horizontal="center" vertical="center" shrinkToFit="1"/>
      <protection locked="0"/>
    </xf>
    <xf numFmtId="0" fontId="20" fillId="0" borderId="4" xfId="2" applyFont="1" applyBorder="1" applyAlignment="1" applyProtection="1">
      <alignment horizontal="center" vertical="center" shrinkToFit="1"/>
      <protection locked="0"/>
    </xf>
    <xf numFmtId="0" fontId="20" fillId="0" borderId="10" xfId="2" applyFont="1" applyBorder="1" applyAlignment="1" applyProtection="1">
      <alignment horizontal="center" vertical="center" shrinkToFit="1"/>
      <protection locked="0"/>
    </xf>
    <xf numFmtId="0" fontId="20" fillId="0" borderId="11" xfId="2" applyFont="1" applyBorder="1" applyAlignment="1" applyProtection="1">
      <alignment horizontal="center" vertical="center" shrinkToFit="1"/>
      <protection locked="0"/>
    </xf>
    <xf numFmtId="0" fontId="30" fillId="0" borderId="1" xfId="2" applyFont="1" applyBorder="1" applyAlignment="1" applyProtection="1">
      <alignment horizontal="center" vertical="center" wrapText="1"/>
      <protection locked="0"/>
    </xf>
    <xf numFmtId="0" fontId="20" fillId="0" borderId="14" xfId="2" applyFont="1" applyBorder="1" applyAlignment="1" applyProtection="1">
      <alignment horizontal="left" vertical="center" shrinkToFit="1"/>
      <protection locked="0"/>
    </xf>
    <xf numFmtId="0" fontId="20" fillId="2" borderId="6" xfId="2" applyFont="1" applyFill="1" applyBorder="1" applyAlignment="1" applyProtection="1">
      <alignment horizontal="center" vertical="center" wrapText="1"/>
      <protection locked="0"/>
    </xf>
    <xf numFmtId="0" fontId="20" fillId="2" borderId="5" xfId="2" applyFont="1" applyFill="1" applyBorder="1" applyAlignment="1" applyProtection="1">
      <alignment horizontal="center" vertical="center" wrapText="1"/>
      <protection locked="0"/>
    </xf>
    <xf numFmtId="0" fontId="20" fillId="2" borderId="12" xfId="2" applyFont="1" applyFill="1" applyBorder="1" applyAlignment="1" applyProtection="1">
      <alignment horizontal="center" vertical="center" wrapText="1"/>
      <protection locked="0"/>
    </xf>
    <xf numFmtId="0" fontId="20" fillId="2" borderId="4" xfId="2" applyFont="1" applyFill="1" applyBorder="1" applyAlignment="1" applyProtection="1">
      <alignment horizontal="center" vertical="center" wrapText="1"/>
      <protection locked="0"/>
    </xf>
    <xf numFmtId="0" fontId="20" fillId="2" borderId="9" xfId="2" applyFont="1" applyFill="1" applyBorder="1" applyAlignment="1" applyProtection="1">
      <alignment horizontal="center" vertical="center" wrapText="1"/>
      <protection locked="0"/>
    </xf>
    <xf numFmtId="0" fontId="20" fillId="2" borderId="11" xfId="2" applyFont="1" applyFill="1" applyBorder="1" applyAlignment="1" applyProtection="1">
      <alignment horizontal="center" vertical="center" wrapText="1"/>
      <protection locked="0"/>
    </xf>
    <xf numFmtId="192" fontId="20" fillId="0" borderId="2" xfId="2" applyNumberFormat="1" applyFont="1" applyBorder="1" applyAlignment="1" applyProtection="1">
      <alignment horizontal="center" vertical="center" wrapText="1"/>
      <protection locked="0"/>
    </xf>
    <xf numFmtId="192" fontId="20" fillId="0" borderId="3" xfId="2" applyNumberFormat="1" applyFont="1" applyBorder="1" applyAlignment="1" applyProtection="1">
      <alignment horizontal="center" vertical="center" wrapText="1"/>
      <protection locked="0"/>
    </xf>
    <xf numFmtId="192" fontId="20" fillId="0" borderId="8" xfId="2" applyNumberFormat="1" applyFont="1" applyBorder="1" applyAlignment="1" applyProtection="1">
      <alignment horizontal="center" vertical="center" wrapText="1"/>
      <protection locked="0"/>
    </xf>
    <xf numFmtId="0" fontId="14" fillId="2" borderId="14" xfId="2" applyFont="1" applyFill="1" applyBorder="1" applyAlignment="1">
      <alignment vertical="center" textRotation="255"/>
    </xf>
    <xf numFmtId="0" fontId="14" fillId="2" borderId="15" xfId="2" applyFont="1" applyFill="1" applyBorder="1" applyAlignment="1">
      <alignment vertical="center" textRotation="255"/>
    </xf>
    <xf numFmtId="0" fontId="20" fillId="2" borderId="7" xfId="2" applyFont="1" applyFill="1" applyBorder="1" applyAlignment="1" applyProtection="1">
      <alignment horizontal="center" vertical="center" wrapText="1"/>
      <protection locked="0"/>
    </xf>
    <xf numFmtId="0" fontId="20" fillId="2" borderId="0" xfId="2" applyFont="1" applyFill="1" applyAlignment="1" applyProtection="1">
      <alignment horizontal="center" vertical="center" wrapText="1"/>
      <protection locked="0"/>
    </xf>
    <xf numFmtId="0" fontId="20" fillId="2" borderId="10" xfId="2" applyFont="1" applyFill="1" applyBorder="1" applyAlignment="1" applyProtection="1">
      <alignment horizontal="center" vertical="center" wrapText="1"/>
      <protection locked="0"/>
    </xf>
    <xf numFmtId="0" fontId="30" fillId="0" borderId="6" xfId="2" applyFont="1" applyBorder="1" applyAlignment="1" applyProtection="1">
      <alignment horizontal="center"/>
      <protection locked="0"/>
    </xf>
    <xf numFmtId="0" fontId="30" fillId="0" borderId="7" xfId="2" applyFont="1" applyBorder="1" applyAlignment="1" applyProtection="1">
      <alignment horizontal="center"/>
      <protection locked="0"/>
    </xf>
    <xf numFmtId="0" fontId="30" fillId="0" borderId="5" xfId="2" applyFont="1" applyBorder="1" applyAlignment="1" applyProtection="1">
      <alignment horizontal="center"/>
      <protection locked="0"/>
    </xf>
    <xf numFmtId="0" fontId="30" fillId="0" borderId="12" xfId="2" applyFont="1" applyBorder="1" applyAlignment="1" applyProtection="1">
      <alignment horizontal="center"/>
      <protection locked="0"/>
    </xf>
    <xf numFmtId="0" fontId="30" fillId="0" borderId="0" xfId="2" applyFont="1" applyAlignment="1" applyProtection="1">
      <alignment horizontal="center"/>
      <protection locked="0"/>
    </xf>
    <xf numFmtId="0" fontId="30" fillId="0" borderId="4" xfId="2" applyFont="1" applyBorder="1" applyAlignment="1" applyProtection="1">
      <alignment horizontal="center"/>
      <protection locked="0"/>
    </xf>
    <xf numFmtId="0" fontId="30" fillId="0" borderId="9" xfId="2" applyFont="1" applyBorder="1" applyAlignment="1" applyProtection="1">
      <alignment horizontal="center"/>
      <protection locked="0"/>
    </xf>
    <xf numFmtId="0" fontId="30" fillId="0" borderId="10" xfId="2" applyFont="1" applyBorder="1" applyAlignment="1" applyProtection="1">
      <alignment horizontal="center"/>
      <protection locked="0"/>
    </xf>
    <xf numFmtId="0" fontId="30" fillId="0" borderId="11" xfId="2" applyFont="1" applyBorder="1" applyAlignment="1" applyProtection="1">
      <alignment horizontal="center"/>
      <protection locked="0"/>
    </xf>
    <xf numFmtId="0" fontId="20" fillId="2" borderId="2" xfId="2" applyFont="1" applyFill="1" applyBorder="1" applyAlignment="1" applyProtection="1">
      <alignment horizontal="center" vertical="center"/>
      <protection locked="0"/>
    </xf>
    <xf numFmtId="0" fontId="32" fillId="2" borderId="3" xfId="0" applyFont="1" applyFill="1" applyBorder="1" applyAlignment="1">
      <alignment horizontal="center" vertical="center"/>
    </xf>
    <xf numFmtId="0" fontId="32" fillId="2" borderId="8" xfId="0" applyFont="1" applyFill="1" applyBorder="1" applyAlignment="1">
      <alignment horizontal="center" vertical="center"/>
    </xf>
    <xf numFmtId="0" fontId="20" fillId="2" borderId="1" xfId="14" applyFont="1" applyFill="1" applyBorder="1" applyAlignment="1">
      <alignment horizontal="center" vertical="center" wrapText="1"/>
    </xf>
    <xf numFmtId="0" fontId="32" fillId="0" borderId="7"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4"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1" xfId="0" applyFont="1" applyBorder="1" applyAlignment="1">
      <alignment horizontal="center" vertical="center" wrapText="1"/>
    </xf>
    <xf numFmtId="0" fontId="31" fillId="0" borderId="1" xfId="2" applyFont="1" applyBorder="1" applyAlignment="1">
      <alignment horizontal="left" vertical="center" shrinkToFit="1"/>
    </xf>
    <xf numFmtId="0" fontId="31" fillId="0" borderId="13" xfId="2" applyFont="1" applyBorder="1" applyAlignment="1">
      <alignment horizontal="left" vertical="center" shrinkToFit="1"/>
    </xf>
    <xf numFmtId="0" fontId="31" fillId="0" borderId="6" xfId="2" applyFont="1" applyBorder="1" applyAlignment="1">
      <alignment horizontal="left" vertical="center" shrinkToFit="1"/>
    </xf>
    <xf numFmtId="0" fontId="31" fillId="0" borderId="7" xfId="2" applyFont="1" applyBorder="1" applyAlignment="1">
      <alignment horizontal="left" vertical="center" shrinkToFit="1"/>
    </xf>
    <xf numFmtId="0" fontId="31" fillId="0" borderId="5" xfId="2" applyFont="1" applyBorder="1" applyAlignment="1">
      <alignment horizontal="left" vertical="center" shrinkToFit="1"/>
    </xf>
    <xf numFmtId="0" fontId="31" fillId="0" borderId="14" xfId="2" applyFont="1" applyBorder="1" applyAlignment="1">
      <alignment horizontal="left" vertical="center" shrinkToFit="1"/>
    </xf>
    <xf numFmtId="0" fontId="31" fillId="0" borderId="9" xfId="2" applyFont="1" applyBorder="1" applyAlignment="1">
      <alignment horizontal="left" vertical="center" shrinkToFit="1"/>
    </xf>
    <xf numFmtId="0" fontId="31" fillId="0" borderId="10" xfId="2" applyFont="1" applyBorder="1" applyAlignment="1">
      <alignment horizontal="left" vertical="center" shrinkToFit="1"/>
    </xf>
    <xf numFmtId="0" fontId="31" fillId="0" borderId="11" xfId="2" applyFont="1" applyBorder="1" applyAlignment="1">
      <alignment horizontal="left" vertical="center" shrinkToFit="1"/>
    </xf>
    <xf numFmtId="0" fontId="14" fillId="0" borderId="0" xfId="2" applyFont="1" applyAlignment="1">
      <alignment horizontal="center" vertical="center" shrinkToFit="1"/>
    </xf>
    <xf numFmtId="0" fontId="14" fillId="0" borderId="0" xfId="2" applyFont="1" applyAlignment="1">
      <alignment horizontal="center" vertical="center"/>
    </xf>
    <xf numFmtId="0" fontId="36" fillId="0" borderId="0" xfId="2" applyFont="1" applyAlignment="1">
      <alignment vertical="center" wrapText="1"/>
    </xf>
    <xf numFmtId="0" fontId="32" fillId="0" borderId="10" xfId="0" applyFont="1" applyBorder="1" applyAlignment="1">
      <alignment horizontal="center" vertical="center" shrinkToFit="1"/>
    </xf>
    <xf numFmtId="177" fontId="9" fillId="0" borderId="6" xfId="2" applyNumberFormat="1" applyFont="1" applyBorder="1" applyAlignment="1">
      <alignment horizontal="right" vertical="center" wrapText="1" shrinkToFit="1"/>
    </xf>
    <xf numFmtId="0" fontId="32" fillId="0" borderId="7" xfId="0" applyFont="1" applyBorder="1" applyAlignment="1">
      <alignment vertical="center" wrapText="1" shrinkToFit="1"/>
    </xf>
    <xf numFmtId="0" fontId="32" fillId="0" borderId="5" xfId="0" applyFont="1" applyBorder="1" applyAlignment="1">
      <alignment vertical="center" wrapText="1" shrinkToFit="1"/>
    </xf>
    <xf numFmtId="0" fontId="32" fillId="0" borderId="9" xfId="0" applyFont="1" applyBorder="1" applyAlignment="1">
      <alignment vertical="center" wrapText="1" shrinkToFit="1"/>
    </xf>
    <xf numFmtId="0" fontId="32" fillId="0" borderId="10" xfId="0" applyFont="1" applyBorder="1" applyAlignment="1">
      <alignment vertical="center" wrapText="1" shrinkToFit="1"/>
    </xf>
    <xf numFmtId="0" fontId="32" fillId="0" borderId="11" xfId="0" applyFont="1" applyBorder="1" applyAlignment="1">
      <alignment vertical="center" wrapText="1" shrinkToFit="1"/>
    </xf>
    <xf numFmtId="0" fontId="32" fillId="0" borderId="2" xfId="0" applyFont="1" applyBorder="1" applyAlignment="1">
      <alignment horizontal="left" vertical="center"/>
    </xf>
    <xf numFmtId="0" fontId="32" fillId="0" borderId="3" xfId="0" applyFont="1" applyBorder="1" applyAlignment="1">
      <alignment horizontal="left" vertical="center"/>
    </xf>
    <xf numFmtId="0" fontId="46" fillId="2" borderId="6" xfId="0" applyFont="1" applyFill="1" applyBorder="1" applyAlignment="1">
      <alignment horizontal="center" vertical="center" shrinkToFit="1"/>
    </xf>
    <xf numFmtId="0" fontId="46" fillId="2" borderId="7" xfId="0" applyFont="1" applyFill="1" applyBorder="1" applyAlignment="1">
      <alignment horizontal="center" vertical="center" shrinkToFit="1"/>
    </xf>
    <xf numFmtId="0" fontId="46" fillId="2" borderId="5" xfId="0" applyFont="1" applyFill="1" applyBorder="1" applyAlignment="1">
      <alignment horizontal="center" vertical="center" shrinkToFit="1"/>
    </xf>
    <xf numFmtId="0" fontId="31" fillId="0" borderId="2" xfId="0" applyFont="1" applyBorder="1">
      <alignment vertical="center"/>
    </xf>
    <xf numFmtId="0" fontId="31" fillId="0" borderId="3" xfId="0" applyFont="1" applyBorder="1">
      <alignment vertical="center"/>
    </xf>
    <xf numFmtId="0" fontId="31" fillId="0" borderId="8" xfId="0" applyFont="1" applyBorder="1">
      <alignment vertical="center"/>
    </xf>
    <xf numFmtId="0" fontId="31" fillId="0" borderId="1" xfId="0" applyFont="1" applyBorder="1">
      <alignment vertical="center"/>
    </xf>
    <xf numFmtId="0" fontId="31" fillId="0" borderId="2" xfId="0" applyFont="1" applyBorder="1" applyAlignment="1">
      <alignment horizontal="center" vertical="center"/>
    </xf>
    <xf numFmtId="0" fontId="31" fillId="0" borderId="3" xfId="0" applyFont="1" applyBorder="1" applyAlignment="1">
      <alignment horizontal="center" vertical="center"/>
    </xf>
    <xf numFmtId="0" fontId="46" fillId="2" borderId="9" xfId="0" applyFont="1" applyFill="1" applyBorder="1" applyAlignment="1">
      <alignment horizontal="center" vertical="center" shrinkToFit="1"/>
    </xf>
    <xf numFmtId="0" fontId="46" fillId="2" borderId="10" xfId="0" applyFont="1" applyFill="1" applyBorder="1" applyAlignment="1">
      <alignment horizontal="center" vertical="center" shrinkToFit="1"/>
    </xf>
    <xf numFmtId="0" fontId="46" fillId="2" borderId="11" xfId="0" applyFont="1" applyFill="1" applyBorder="1" applyAlignment="1">
      <alignment horizontal="center" vertical="center" shrinkToFit="1"/>
    </xf>
    <xf numFmtId="188" fontId="46" fillId="0" borderId="9" xfId="0" applyNumberFormat="1" applyFont="1" applyBorder="1" applyAlignment="1">
      <alignment horizontal="left" vertical="center"/>
    </xf>
    <xf numFmtId="188" fontId="46" fillId="0" borderId="10" xfId="0" applyNumberFormat="1" applyFont="1" applyBorder="1" applyAlignment="1">
      <alignment horizontal="left" vertical="center"/>
    </xf>
    <xf numFmtId="188" fontId="46" fillId="0" borderId="11" xfId="0" applyNumberFormat="1" applyFont="1" applyBorder="1" applyAlignment="1">
      <alignment horizontal="left" vertical="center"/>
    </xf>
    <xf numFmtId="0" fontId="32" fillId="0" borderId="1" xfId="0" applyFont="1" applyBorder="1">
      <alignment vertical="center"/>
    </xf>
    <xf numFmtId="188" fontId="46" fillId="0" borderId="2" xfId="0" applyNumberFormat="1" applyFont="1" applyBorder="1" applyAlignment="1">
      <alignment horizontal="center" vertical="center"/>
    </xf>
    <xf numFmtId="0" fontId="32" fillId="0" borderId="3" xfId="0" applyFont="1" applyBorder="1" applyAlignment="1">
      <alignment horizontal="center" vertical="center"/>
    </xf>
    <xf numFmtId="0" fontId="32" fillId="0" borderId="8" xfId="0" applyFont="1" applyBorder="1" applyAlignment="1">
      <alignment horizontal="center" vertical="center"/>
    </xf>
    <xf numFmtId="0" fontId="50" fillId="2" borderId="6" xfId="0" applyFont="1" applyFill="1" applyBorder="1" applyAlignment="1">
      <alignment horizontal="center" vertical="center" shrinkToFit="1"/>
    </xf>
    <xf numFmtId="0" fontId="50" fillId="2" borderId="7" xfId="0" applyFont="1" applyFill="1" applyBorder="1" applyAlignment="1">
      <alignment horizontal="center" vertical="center" shrinkToFit="1"/>
    </xf>
    <xf numFmtId="0" fontId="50" fillId="2" borderId="5" xfId="0" applyFont="1" applyFill="1" applyBorder="1" applyAlignment="1">
      <alignment horizontal="center" vertical="center" shrinkToFit="1"/>
    </xf>
    <xf numFmtId="0" fontId="50" fillId="2" borderId="9" xfId="0" applyFont="1" applyFill="1" applyBorder="1" applyAlignment="1">
      <alignment horizontal="center" vertical="center" shrinkToFit="1"/>
    </xf>
    <xf numFmtId="0" fontId="50" fillId="2" borderId="10" xfId="0" applyFont="1" applyFill="1" applyBorder="1" applyAlignment="1">
      <alignment horizontal="center" vertical="center" shrinkToFit="1"/>
    </xf>
    <xf numFmtId="0" fontId="50" fillId="2" borderId="11" xfId="0" applyFont="1" applyFill="1" applyBorder="1" applyAlignment="1">
      <alignment horizontal="center" vertical="center" shrinkToFit="1"/>
    </xf>
    <xf numFmtId="0" fontId="31" fillId="0" borderId="8" xfId="0" applyFont="1" applyBorder="1" applyAlignment="1">
      <alignment horizontal="center" vertical="center"/>
    </xf>
    <xf numFmtId="0" fontId="46" fillId="2" borderId="6" xfId="0" applyFont="1" applyFill="1" applyBorder="1" applyAlignment="1">
      <alignment horizontal="center" vertical="center"/>
    </xf>
    <xf numFmtId="0" fontId="46" fillId="2" borderId="7" xfId="0" applyFont="1" applyFill="1" applyBorder="1" applyAlignment="1">
      <alignment horizontal="center" vertical="center"/>
    </xf>
    <xf numFmtId="0" fontId="46" fillId="2" borderId="5" xfId="0" applyFont="1" applyFill="1" applyBorder="1" applyAlignment="1">
      <alignment horizontal="center" vertical="center"/>
    </xf>
    <xf numFmtId="0" fontId="46" fillId="2" borderId="9" xfId="0" applyFont="1" applyFill="1" applyBorder="1" applyAlignment="1">
      <alignment horizontal="center" vertical="center"/>
    </xf>
    <xf numFmtId="0" fontId="46" fillId="2" borderId="10" xfId="0" applyFont="1" applyFill="1" applyBorder="1" applyAlignment="1">
      <alignment horizontal="center" vertical="center"/>
    </xf>
    <xf numFmtId="0" fontId="46" fillId="2" borderId="11" xfId="0" applyFont="1" applyFill="1" applyBorder="1" applyAlignment="1">
      <alignment horizontal="center" vertical="center"/>
    </xf>
    <xf numFmtId="177" fontId="46" fillId="0" borderId="6" xfId="0" applyNumberFormat="1" applyFont="1" applyBorder="1" applyAlignment="1">
      <alignment horizontal="center" vertical="center"/>
    </xf>
    <xf numFmtId="177" fontId="46" fillId="0" borderId="7" xfId="0" applyNumberFormat="1" applyFont="1" applyBorder="1" applyAlignment="1">
      <alignment horizontal="center" vertical="center"/>
    </xf>
    <xf numFmtId="177" fontId="46" fillId="0" borderId="5" xfId="0" applyNumberFormat="1" applyFont="1" applyBorder="1" applyAlignment="1">
      <alignment horizontal="center" vertical="center"/>
    </xf>
    <xf numFmtId="177" fontId="46" fillId="0" borderId="9" xfId="0" applyNumberFormat="1" applyFont="1" applyBorder="1" applyAlignment="1">
      <alignment horizontal="center" vertical="center"/>
    </xf>
    <xf numFmtId="177" fontId="46" fillId="0" borderId="10" xfId="0" applyNumberFormat="1" applyFont="1" applyBorder="1" applyAlignment="1">
      <alignment horizontal="center" vertical="center"/>
    </xf>
    <xf numFmtId="177" fontId="46" fillId="0" borderId="11" xfId="0" applyNumberFormat="1" applyFont="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188" fontId="46" fillId="0" borderId="6" xfId="0" applyNumberFormat="1" applyFont="1" applyBorder="1" applyAlignment="1">
      <alignment horizontal="center" vertical="center"/>
    </xf>
    <xf numFmtId="0" fontId="32" fillId="0" borderId="7" xfId="0" applyFont="1" applyBorder="1">
      <alignment vertical="center"/>
    </xf>
    <xf numFmtId="0" fontId="32" fillId="0" borderId="5" xfId="0" applyFont="1" applyBorder="1">
      <alignment vertical="center"/>
    </xf>
    <xf numFmtId="188" fontId="46" fillId="0" borderId="9" xfId="0" applyNumberFormat="1" applyFont="1" applyBorder="1" applyAlignment="1">
      <alignment horizontal="center" vertical="center"/>
    </xf>
    <xf numFmtId="0" fontId="32" fillId="0" borderId="10" xfId="0" applyFont="1" applyBorder="1">
      <alignment vertical="center"/>
    </xf>
    <xf numFmtId="0" fontId="32" fillId="0" borderId="11" xfId="0" applyFont="1" applyBorder="1">
      <alignment vertical="center"/>
    </xf>
    <xf numFmtId="0" fontId="32" fillId="0" borderId="2" xfId="0" applyFont="1" applyBorder="1" applyAlignment="1">
      <alignment horizontal="left" vertical="center" wrapText="1"/>
    </xf>
    <xf numFmtId="0" fontId="32" fillId="0" borderId="3" xfId="0" applyFont="1" applyBorder="1" applyAlignment="1">
      <alignment horizontal="left" vertical="center" wrapText="1"/>
    </xf>
    <xf numFmtId="0" fontId="32" fillId="0" borderId="8" xfId="0" applyFont="1" applyBorder="1" applyAlignment="1">
      <alignment horizontal="left" vertical="center" wrapText="1"/>
    </xf>
    <xf numFmtId="188" fontId="46" fillId="0" borderId="6" xfId="0" applyNumberFormat="1" applyFont="1" applyBorder="1" applyAlignment="1">
      <alignment horizontal="left"/>
    </xf>
    <xf numFmtId="188" fontId="46" fillId="0" borderId="7" xfId="0" applyNumberFormat="1" applyFont="1" applyBorder="1" applyAlignment="1">
      <alignment horizontal="left"/>
    </xf>
    <xf numFmtId="188" fontId="46" fillId="0" borderId="5" xfId="0" applyNumberFormat="1" applyFont="1" applyBorder="1" applyAlignment="1">
      <alignment horizontal="left"/>
    </xf>
    <xf numFmtId="0" fontId="32" fillId="0" borderId="2" xfId="0" applyFont="1" applyBorder="1">
      <alignment vertical="center"/>
    </xf>
    <xf numFmtId="0" fontId="32" fillId="2" borderId="2" xfId="0" applyFont="1" applyFill="1" applyBorder="1">
      <alignment vertical="center"/>
    </xf>
    <xf numFmtId="0" fontId="32" fillId="2" borderId="3" xfId="0" applyFont="1" applyFill="1" applyBorder="1">
      <alignment vertical="center"/>
    </xf>
    <xf numFmtId="0" fontId="32" fillId="2" borderId="8" xfId="0" applyFont="1" applyFill="1" applyBorder="1">
      <alignment vertical="center"/>
    </xf>
    <xf numFmtId="0" fontId="32" fillId="2" borderId="2" xfId="0" applyFont="1" applyFill="1" applyBorder="1" applyAlignment="1">
      <alignment horizontal="center" vertical="center"/>
    </xf>
    <xf numFmtId="0" fontId="32" fillId="2" borderId="2" xfId="0" applyFont="1" applyFill="1" applyBorder="1" applyAlignment="1">
      <alignment vertical="center" wrapText="1"/>
    </xf>
    <xf numFmtId="14" fontId="29" fillId="0" borderId="6" xfId="5" applyNumberFormat="1" applyFont="1" applyBorder="1" applyAlignment="1">
      <alignment horizontal="center" vertical="center" wrapText="1" shrinkToFit="1"/>
    </xf>
    <xf numFmtId="14" fontId="29" fillId="0" borderId="7" xfId="5" applyNumberFormat="1" applyFont="1" applyBorder="1" applyAlignment="1">
      <alignment horizontal="center" vertical="center" wrapText="1" shrinkToFit="1"/>
    </xf>
    <xf numFmtId="14" fontId="29" fillId="0" borderId="5" xfId="5" applyNumberFormat="1" applyFont="1" applyBorder="1" applyAlignment="1">
      <alignment horizontal="center" vertical="center" wrapText="1" shrinkToFit="1"/>
    </xf>
    <xf numFmtId="14" fontId="29" fillId="0" borderId="9" xfId="5" applyNumberFormat="1" applyFont="1" applyBorder="1" applyAlignment="1">
      <alignment horizontal="center" vertical="center" wrapText="1" shrinkToFit="1"/>
    </xf>
    <xf numFmtId="14" fontId="29" fillId="0" borderId="10" xfId="5" applyNumberFormat="1" applyFont="1" applyBorder="1" applyAlignment="1">
      <alignment horizontal="center" vertical="center" wrapText="1" shrinkToFit="1"/>
    </xf>
    <xf numFmtId="14" fontId="29" fillId="0" borderId="11" xfId="5" applyNumberFormat="1" applyFont="1" applyBorder="1" applyAlignment="1">
      <alignment horizontal="center" vertical="center" wrapText="1" shrinkToFit="1"/>
    </xf>
    <xf numFmtId="0" fontId="14" fillId="2" borderId="13" xfId="5" applyFont="1" applyFill="1" applyBorder="1" applyAlignment="1">
      <alignment horizontal="center" vertical="center"/>
    </xf>
    <xf numFmtId="0" fontId="50" fillId="2" borderId="6" xfId="5" applyFont="1" applyFill="1" applyBorder="1" applyAlignment="1">
      <alignment horizontal="center" vertical="center" shrinkToFit="1"/>
    </xf>
    <xf numFmtId="0" fontId="50" fillId="2" borderId="5" xfId="5" applyFont="1" applyFill="1" applyBorder="1" applyAlignment="1">
      <alignment horizontal="center" vertical="center" shrinkToFit="1"/>
    </xf>
    <xf numFmtId="0" fontId="50" fillId="2" borderId="9" xfId="5" applyFont="1" applyFill="1" applyBorder="1" applyAlignment="1">
      <alignment horizontal="center" vertical="center" shrinkToFit="1"/>
    </xf>
    <xf numFmtId="0" fontId="50" fillId="2" borderId="11" xfId="5" applyFont="1" applyFill="1" applyBorder="1" applyAlignment="1">
      <alignment horizontal="center" vertical="center" shrinkToFit="1"/>
    </xf>
    <xf numFmtId="0" fontId="14" fillId="0" borderId="14" xfId="5" applyFont="1" applyBorder="1" applyAlignment="1">
      <alignment horizontal="left" vertical="center"/>
    </xf>
    <xf numFmtId="0" fontId="14" fillId="2" borderId="1" xfId="5" applyFont="1" applyFill="1" applyBorder="1" applyAlignment="1">
      <alignment horizontal="center" vertical="center"/>
    </xf>
    <xf numFmtId="0" fontId="14" fillId="0" borderId="13" xfId="5" applyFont="1" applyBorder="1" applyAlignment="1">
      <alignment horizontal="left" vertical="center"/>
    </xf>
    <xf numFmtId="0" fontId="14" fillId="2" borderId="14" xfId="5" applyFont="1" applyFill="1" applyBorder="1" applyAlignment="1">
      <alignment horizontal="center" vertical="center"/>
    </xf>
    <xf numFmtId="0" fontId="20" fillId="2" borderId="20" xfId="5" applyFont="1" applyFill="1" applyBorder="1" applyAlignment="1">
      <alignment horizontal="center" vertical="center"/>
    </xf>
    <xf numFmtId="0" fontId="20" fillId="2" borderId="3" xfId="5" applyFont="1" applyFill="1" applyBorder="1" applyAlignment="1">
      <alignment horizontal="center" vertical="center"/>
    </xf>
    <xf numFmtId="0" fontId="20" fillId="2" borderId="21" xfId="5" applyFont="1" applyFill="1" applyBorder="1" applyAlignment="1">
      <alignment horizontal="center" vertical="center" wrapText="1"/>
    </xf>
    <xf numFmtId="0" fontId="20" fillId="2" borderId="19" xfId="5" applyFont="1" applyFill="1" applyBorder="1" applyAlignment="1">
      <alignment horizontal="center" vertical="center" wrapText="1"/>
    </xf>
    <xf numFmtId="0" fontId="20" fillId="2" borderId="8" xfId="5" applyFont="1" applyFill="1" applyBorder="1" applyAlignment="1">
      <alignment horizontal="center" vertical="center"/>
    </xf>
    <xf numFmtId="0" fontId="29" fillId="2" borderId="1" xfId="5" applyFont="1" applyFill="1" applyBorder="1" applyAlignment="1">
      <alignment horizontal="center" vertical="center" wrapText="1" shrinkToFit="1"/>
    </xf>
    <xf numFmtId="0" fontId="20" fillId="0" borderId="1" xfId="0" applyFont="1" applyBorder="1" applyAlignment="1">
      <alignment horizontal="center" vertical="center"/>
    </xf>
    <xf numFmtId="0" fontId="52" fillId="2" borderId="14" xfId="5" applyFont="1" applyFill="1" applyBorder="1" applyAlignment="1">
      <alignment horizontal="center" vertical="center" wrapText="1"/>
    </xf>
    <xf numFmtId="0" fontId="52" fillId="2" borderId="15" xfId="5" applyFont="1" applyFill="1" applyBorder="1" applyAlignment="1">
      <alignment horizontal="center" vertical="center" wrapText="1"/>
    </xf>
    <xf numFmtId="0" fontId="52" fillId="2" borderId="13" xfId="5" applyFont="1" applyFill="1" applyBorder="1" applyAlignment="1">
      <alignment horizontal="center" vertical="center" wrapText="1"/>
    </xf>
    <xf numFmtId="0" fontId="52" fillId="2" borderId="34" xfId="5" applyFont="1" applyFill="1" applyBorder="1" applyAlignment="1">
      <alignment horizontal="center" vertical="center" wrapText="1"/>
    </xf>
    <xf numFmtId="0" fontId="52" fillId="2" borderId="51" xfId="5" applyFont="1" applyFill="1" applyBorder="1" applyAlignment="1">
      <alignment horizontal="center" vertical="center" wrapText="1"/>
    </xf>
    <xf numFmtId="0" fontId="20" fillId="2" borderId="24" xfId="5" applyFont="1" applyFill="1" applyBorder="1" applyAlignment="1">
      <alignment horizontal="center" vertical="center" wrapText="1"/>
    </xf>
    <xf numFmtId="0" fontId="20" fillId="2" borderId="23" xfId="5" applyFont="1" applyFill="1" applyBorder="1" applyAlignment="1">
      <alignment horizontal="center" vertical="center" wrapText="1"/>
    </xf>
    <xf numFmtId="0" fontId="20" fillId="2" borderId="22" xfId="5" applyFont="1" applyFill="1" applyBorder="1" applyAlignment="1">
      <alignment horizontal="center" vertical="center" wrapText="1"/>
    </xf>
    <xf numFmtId="0" fontId="20" fillId="2" borderId="24" xfId="5" applyFont="1" applyFill="1" applyBorder="1" applyAlignment="1">
      <alignment horizontal="center" vertical="center"/>
    </xf>
    <xf numFmtId="0" fontId="20" fillId="2" borderId="23" xfId="5" applyFont="1" applyFill="1" applyBorder="1" applyAlignment="1">
      <alignment horizontal="center" vertical="center"/>
    </xf>
    <xf numFmtId="0" fontId="14" fillId="0" borderId="62" xfId="5" applyFont="1" applyBorder="1" applyAlignment="1">
      <alignment horizontal="center" vertical="center" shrinkToFit="1"/>
    </xf>
    <xf numFmtId="0" fontId="14" fillId="0" borderId="47" xfId="5" applyFont="1" applyBorder="1" applyAlignment="1">
      <alignment horizontal="center" vertical="center" shrinkToFit="1"/>
    </xf>
    <xf numFmtId="0" fontId="14" fillId="0" borderId="60" xfId="5" applyFont="1" applyBorder="1" applyAlignment="1">
      <alignment horizontal="center" vertical="center" shrinkToFit="1"/>
    </xf>
    <xf numFmtId="0" fontId="14" fillId="0" borderId="61" xfId="5" applyFont="1" applyBorder="1" applyAlignment="1">
      <alignment horizontal="center" vertical="center" shrinkToFit="1"/>
    </xf>
    <xf numFmtId="0" fontId="14" fillId="0" borderId="63" xfId="5" applyFont="1" applyBorder="1" applyAlignment="1">
      <alignment horizontal="center" vertical="center" shrinkToFit="1"/>
    </xf>
    <xf numFmtId="0" fontId="14" fillId="0" borderId="25" xfId="5" applyFont="1" applyBorder="1" applyAlignment="1">
      <alignment horizontal="center" vertical="center" shrinkToFit="1"/>
    </xf>
    <xf numFmtId="179" fontId="14" fillId="2" borderId="35" xfId="5" applyNumberFormat="1" applyFont="1" applyFill="1" applyBorder="1" applyAlignment="1">
      <alignment horizontal="center" vertical="center" shrinkToFit="1"/>
    </xf>
    <xf numFmtId="179" fontId="14" fillId="2" borderId="26" xfId="5" applyNumberFormat="1" applyFont="1" applyFill="1" applyBorder="1" applyAlignment="1">
      <alignment horizontal="center" vertical="center" shrinkToFit="1"/>
    </xf>
    <xf numFmtId="179" fontId="14" fillId="2" borderId="25" xfId="5" applyNumberFormat="1" applyFont="1" applyFill="1" applyBorder="1" applyAlignment="1">
      <alignment horizontal="center" vertical="center" shrinkToFit="1"/>
    </xf>
    <xf numFmtId="0" fontId="14" fillId="0" borderId="36" xfId="5" applyFont="1" applyBorder="1" applyAlignment="1">
      <alignment horizontal="center" vertical="center" shrinkToFit="1"/>
    </xf>
    <xf numFmtId="0" fontId="14" fillId="0" borderId="53" xfId="5" applyFont="1" applyBorder="1" applyAlignment="1">
      <alignment horizontal="center" vertical="center" shrinkToFit="1"/>
    </xf>
    <xf numFmtId="0" fontId="14" fillId="0" borderId="37" xfId="5" applyFont="1" applyBorder="1" applyAlignment="1">
      <alignment horizontal="center" vertical="center" shrinkToFit="1"/>
    </xf>
    <xf numFmtId="0" fontId="14" fillId="0" borderId="35" xfId="5" applyFont="1" applyBorder="1" applyAlignment="1">
      <alignment horizontal="center" vertical="center" shrinkToFit="1"/>
    </xf>
    <xf numFmtId="0" fontId="14" fillId="0" borderId="26" xfId="5" applyFont="1" applyBorder="1" applyAlignment="1">
      <alignment horizontal="center" vertical="center" shrinkToFit="1"/>
    </xf>
    <xf numFmtId="0" fontId="20" fillId="2" borderId="22" xfId="5" applyFont="1" applyFill="1" applyBorder="1" applyAlignment="1">
      <alignment horizontal="center" vertical="center"/>
    </xf>
    <xf numFmtId="0" fontId="20" fillId="2" borderId="2" xfId="5" applyFont="1" applyFill="1" applyBorder="1" applyAlignment="1">
      <alignment horizontal="center" vertical="center"/>
    </xf>
    <xf numFmtId="0" fontId="20" fillId="2" borderId="17" xfId="5" applyFont="1" applyFill="1" applyBorder="1" applyAlignment="1">
      <alignment horizontal="center" vertical="center"/>
    </xf>
    <xf numFmtId="0" fontId="14" fillId="0" borderId="1" xfId="5" applyFont="1" applyBorder="1" applyAlignment="1">
      <alignment horizontal="left" vertical="center"/>
    </xf>
    <xf numFmtId="0" fontId="14" fillId="0" borderId="6" xfId="5" applyFont="1" applyBorder="1" applyAlignment="1">
      <alignment horizontal="center" vertical="center"/>
    </xf>
    <xf numFmtId="0" fontId="14" fillId="0" borderId="7" xfId="5" applyFont="1" applyBorder="1" applyAlignment="1">
      <alignment horizontal="center" vertical="center"/>
    </xf>
    <xf numFmtId="0" fontId="14" fillId="0" borderId="9" xfId="5" applyFont="1" applyBorder="1" applyAlignment="1">
      <alignment horizontal="center" vertical="center"/>
    </xf>
    <xf numFmtId="0" fontId="14" fillId="0" borderId="10" xfId="5" applyFont="1" applyBorder="1" applyAlignment="1">
      <alignment horizontal="center" vertical="center"/>
    </xf>
    <xf numFmtId="0" fontId="14" fillId="0" borderId="66" xfId="5" applyFont="1" applyBorder="1" applyAlignment="1">
      <alignment horizontal="center" vertical="center"/>
    </xf>
    <xf numFmtId="0" fontId="14" fillId="0" borderId="26" xfId="5" applyFont="1" applyBorder="1" applyAlignment="1">
      <alignment horizontal="center" vertical="center"/>
    </xf>
    <xf numFmtId="0" fontId="14" fillId="0" borderId="67" xfId="5" applyFont="1" applyBorder="1" applyAlignment="1">
      <alignment horizontal="center" vertical="center"/>
    </xf>
    <xf numFmtId="0" fontId="14" fillId="0" borderId="58" xfId="5" applyFont="1" applyBorder="1" applyAlignment="1">
      <alignment horizontal="center" vertical="center" shrinkToFit="1"/>
    </xf>
    <xf numFmtId="0" fontId="14" fillId="0" borderId="45" xfId="5" applyFont="1" applyBorder="1" applyAlignment="1">
      <alignment horizontal="center" vertical="center" shrinkToFit="1"/>
    </xf>
    <xf numFmtId="0" fontId="14" fillId="0" borderId="57" xfId="5" applyFont="1" applyBorder="1" applyAlignment="1">
      <alignment horizontal="center" vertical="center" shrinkToFit="1"/>
    </xf>
    <xf numFmtId="0" fontId="14" fillId="0" borderId="42" xfId="5" applyFont="1" applyBorder="1" applyAlignment="1">
      <alignment horizontal="center" vertical="center" shrinkToFit="1"/>
    </xf>
    <xf numFmtId="0" fontId="14" fillId="0" borderId="0" xfId="2" applyFont="1" applyAlignment="1">
      <alignment vertical="center"/>
    </xf>
    <xf numFmtId="0" fontId="32" fillId="0" borderId="0" xfId="11" applyFont="1">
      <alignment vertical="center"/>
    </xf>
    <xf numFmtId="0" fontId="14" fillId="2" borderId="2" xfId="2" applyFont="1" applyFill="1" applyBorder="1" applyAlignment="1">
      <alignment horizontal="center" vertical="center" shrinkToFit="1"/>
    </xf>
    <xf numFmtId="0" fontId="14" fillId="2" borderId="3" xfId="2" applyFont="1" applyFill="1" applyBorder="1" applyAlignment="1">
      <alignment horizontal="center" vertical="center" shrinkToFit="1"/>
    </xf>
    <xf numFmtId="0" fontId="14" fillId="2" borderId="8" xfId="2" applyFont="1" applyFill="1" applyBorder="1" applyAlignment="1">
      <alignment horizontal="center" vertical="center" shrinkToFit="1"/>
    </xf>
    <xf numFmtId="0" fontId="14" fillId="0" borderId="2" xfId="2" applyFont="1" applyBorder="1" applyAlignment="1">
      <alignment horizontal="center" vertical="center" wrapText="1" shrinkToFit="1"/>
    </xf>
    <xf numFmtId="0" fontId="14" fillId="0" borderId="3" xfId="2" applyFont="1" applyBorder="1" applyAlignment="1">
      <alignment horizontal="center" vertical="center" wrapText="1" shrinkToFit="1"/>
    </xf>
    <xf numFmtId="0" fontId="14" fillId="0" borderId="8" xfId="2" applyFont="1" applyBorder="1" applyAlignment="1">
      <alignment horizontal="center" vertical="center" wrapText="1" shrinkToFit="1"/>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4" fillId="0" borderId="2" xfId="2" applyFont="1" applyBorder="1" applyAlignment="1">
      <alignment horizontal="center" vertical="center" shrinkToFit="1"/>
    </xf>
    <xf numFmtId="0" fontId="14" fillId="0" borderId="3" xfId="2" applyFont="1" applyBorder="1" applyAlignment="1">
      <alignment horizontal="center" vertical="center" shrinkToFit="1"/>
    </xf>
    <xf numFmtId="0" fontId="14" fillId="0" borderId="8" xfId="2" applyFont="1" applyBorder="1" applyAlignment="1">
      <alignment horizontal="center" vertical="center" shrinkToFit="1"/>
    </xf>
    <xf numFmtId="0" fontId="63" fillId="0" borderId="6" xfId="2" applyFont="1" applyBorder="1" applyAlignment="1">
      <alignment horizontal="left" vertical="top" wrapText="1"/>
    </xf>
    <xf numFmtId="0" fontId="63" fillId="0" borderId="7" xfId="2" applyFont="1" applyBorder="1" applyAlignment="1">
      <alignment horizontal="left" vertical="top"/>
    </xf>
    <xf numFmtId="0" fontId="63" fillId="0" borderId="5" xfId="2" applyFont="1" applyBorder="1" applyAlignment="1">
      <alignment horizontal="left" vertical="top"/>
    </xf>
    <xf numFmtId="0" fontId="63" fillId="0" borderId="12" xfId="2" applyFont="1" applyBorder="1" applyAlignment="1">
      <alignment horizontal="left" vertical="top"/>
    </xf>
    <xf numFmtId="0" fontId="63" fillId="0" borderId="0" xfId="2" applyFont="1" applyAlignment="1">
      <alignment horizontal="left" vertical="top"/>
    </xf>
    <xf numFmtId="0" fontId="63" fillId="0" borderId="4" xfId="2" applyFont="1" applyBorder="1" applyAlignment="1">
      <alignment horizontal="left" vertical="top"/>
    </xf>
    <xf numFmtId="0" fontId="63" fillId="0" borderId="9" xfId="2" applyFont="1" applyBorder="1" applyAlignment="1">
      <alignment horizontal="left" vertical="top"/>
    </xf>
    <xf numFmtId="0" fontId="63" fillId="0" borderId="10" xfId="2" applyFont="1" applyBorder="1" applyAlignment="1">
      <alignment horizontal="left" vertical="top"/>
    </xf>
    <xf numFmtId="0" fontId="63" fillId="0" borderId="11" xfId="2" applyFont="1" applyBorder="1" applyAlignment="1">
      <alignment horizontal="left" vertical="top"/>
    </xf>
    <xf numFmtId="0" fontId="15" fillId="2" borderId="2" xfId="2" applyFont="1" applyFill="1" applyBorder="1" applyAlignment="1">
      <alignment horizontal="center" vertical="center"/>
    </xf>
    <xf numFmtId="0" fontId="15" fillId="2" borderId="3" xfId="2" applyFont="1" applyFill="1" applyBorder="1" applyAlignment="1">
      <alignment horizontal="center" vertical="center"/>
    </xf>
    <xf numFmtId="0" fontId="15" fillId="2" borderId="8" xfId="2" applyFont="1" applyFill="1" applyBorder="1" applyAlignment="1">
      <alignment horizontal="center" vertical="center"/>
    </xf>
    <xf numFmtId="176" fontId="14" fillId="0" borderId="6" xfId="2" applyNumberFormat="1" applyFont="1" applyBorder="1" applyAlignment="1">
      <alignment horizontal="center" vertical="center" wrapText="1" shrinkToFit="1"/>
    </xf>
    <xf numFmtId="176" fontId="14" fillId="0" borderId="7" xfId="2" applyNumberFormat="1" applyFont="1" applyBorder="1" applyAlignment="1">
      <alignment horizontal="center" vertical="center" wrapText="1" shrinkToFit="1"/>
    </xf>
    <xf numFmtId="176" fontId="14" fillId="0" borderId="5" xfId="2" applyNumberFormat="1" applyFont="1" applyBorder="1" applyAlignment="1">
      <alignment horizontal="center" vertical="center" wrapText="1" shrinkToFit="1"/>
    </xf>
    <xf numFmtId="176" fontId="14" fillId="0" borderId="9" xfId="2" applyNumberFormat="1" applyFont="1" applyBorder="1" applyAlignment="1">
      <alignment horizontal="center" vertical="center" wrapText="1" shrinkToFit="1"/>
    </xf>
    <xf numFmtId="176" fontId="14" fillId="0" borderId="10" xfId="2" applyNumberFormat="1" applyFont="1" applyBorder="1" applyAlignment="1">
      <alignment horizontal="center" vertical="center" wrapText="1" shrinkToFit="1"/>
    </xf>
    <xf numFmtId="176" fontId="14" fillId="0" borderId="11" xfId="2" applyNumberFormat="1" applyFont="1" applyBorder="1" applyAlignment="1">
      <alignment horizontal="center" vertical="center" wrapText="1" shrinkToFit="1"/>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cellXfs>
  <cellStyles count="17">
    <cellStyle name="桁区切り 2" xfId="3" xr:uid="{00000000-0005-0000-0000-000000000000}"/>
    <cellStyle name="桁区切り 3" xfId="6" xr:uid="{00000000-0005-0000-0000-000001000000}"/>
    <cellStyle name="桁区切り 3 2" xfId="9" xr:uid="{00000000-0005-0000-0000-000002000000}"/>
    <cellStyle name="桁区切り 3 3" xfId="16" xr:uid="{4EC1EE11-9D4D-432A-9141-670E7F3AA637}"/>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4 3" xfId="14" xr:uid="{653698A3-E491-4AA6-A7F2-B22EB6FD90EA}"/>
    <cellStyle name="標準 4 4" xfId="15" xr:uid="{660FA1FA-E1C1-4520-8885-75DB08AADFD8}"/>
    <cellStyle name="標準 5" xfId="12" xr:uid="{0C857A3D-D0BC-439B-B9B4-DE21225DBC97}"/>
    <cellStyle name="標準 6" xfId="13" xr:uid="{0FD6ADB8-7869-45FF-9F73-E424B9EE2C3E}"/>
    <cellStyle name="標準_021220点検表修正案" xfId="7" xr:uid="{00000000-0005-0000-0000-000009000000}"/>
  </cellStyles>
  <dxfs count="853">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theme" Target="theme/theme1.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styles" Target="styles.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externalLink" Target="externalLinks/externalLink1.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externalLink" Target="externalLinks/externalLink2.xml"/><Relationship Id="rId115"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externalLink" Target="externalLinks/externalLink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7.jpeg"/><Relationship Id="rId1" Type="http://schemas.openxmlformats.org/officeDocument/2006/relationships/image" Target="../media/image6.emf"/><Relationship Id="rId4" Type="http://schemas.openxmlformats.org/officeDocument/2006/relationships/image" Target="../media/image9.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jp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3" Type="http://schemas.openxmlformats.org/officeDocument/2006/relationships/image" Target="../media/image18.jpg"/><Relationship Id="rId2" Type="http://schemas.openxmlformats.org/officeDocument/2006/relationships/image" Target="../media/image17.jpg"/><Relationship Id="rId1" Type="http://schemas.openxmlformats.org/officeDocument/2006/relationships/image" Target="../media/image16.jpg"/><Relationship Id="rId4" Type="http://schemas.openxmlformats.org/officeDocument/2006/relationships/image" Target="../media/image19.jpg"/></Relationships>
</file>

<file path=xl/drawings/_rels/drawing11.xml.rels><?xml version="1.0" encoding="UTF-8" standalone="yes"?>
<Relationships xmlns="http://schemas.openxmlformats.org/package/2006/relationships"><Relationship Id="rId3" Type="http://schemas.openxmlformats.org/officeDocument/2006/relationships/image" Target="../media/image22.jpg"/><Relationship Id="rId2" Type="http://schemas.openxmlformats.org/officeDocument/2006/relationships/image" Target="../media/image21.jpg"/><Relationship Id="rId1" Type="http://schemas.openxmlformats.org/officeDocument/2006/relationships/image" Target="../media/image20.jpg"/><Relationship Id="rId4" Type="http://schemas.openxmlformats.org/officeDocument/2006/relationships/image" Target="../media/image23.jpg"/></Relationships>
</file>

<file path=xl/drawings/_rels/drawing12.xml.rels><?xml version="1.0" encoding="UTF-8" standalone="yes"?>
<Relationships xmlns="http://schemas.openxmlformats.org/package/2006/relationships"><Relationship Id="rId3" Type="http://schemas.openxmlformats.org/officeDocument/2006/relationships/image" Target="../media/image26.jpg"/><Relationship Id="rId2" Type="http://schemas.openxmlformats.org/officeDocument/2006/relationships/image" Target="../media/image25.jpg"/><Relationship Id="rId1" Type="http://schemas.openxmlformats.org/officeDocument/2006/relationships/image" Target="../media/image24.jpg"/><Relationship Id="rId4" Type="http://schemas.openxmlformats.org/officeDocument/2006/relationships/image" Target="../media/image27.jpg"/></Relationships>
</file>

<file path=xl/drawings/_rels/drawing13.xml.rels><?xml version="1.0" encoding="UTF-8" standalone="yes"?>
<Relationships xmlns="http://schemas.openxmlformats.org/package/2006/relationships"><Relationship Id="rId3" Type="http://schemas.openxmlformats.org/officeDocument/2006/relationships/image" Target="../media/image30.jpg"/><Relationship Id="rId2" Type="http://schemas.openxmlformats.org/officeDocument/2006/relationships/image" Target="../media/image29.jpg"/><Relationship Id="rId1" Type="http://schemas.openxmlformats.org/officeDocument/2006/relationships/image" Target="../media/image28.jpg"/><Relationship Id="rId4" Type="http://schemas.openxmlformats.org/officeDocument/2006/relationships/image" Target="../media/image31.jpg"/></Relationships>
</file>

<file path=xl/drawings/_rels/drawing14.xml.rels><?xml version="1.0" encoding="UTF-8" standalone="yes"?>
<Relationships xmlns="http://schemas.openxmlformats.org/package/2006/relationships"><Relationship Id="rId3" Type="http://schemas.openxmlformats.org/officeDocument/2006/relationships/image" Target="../media/image34.jpg"/><Relationship Id="rId2" Type="http://schemas.openxmlformats.org/officeDocument/2006/relationships/image" Target="../media/image33.jpg"/><Relationship Id="rId1" Type="http://schemas.openxmlformats.org/officeDocument/2006/relationships/image" Target="../media/image32.jpg"/><Relationship Id="rId4" Type="http://schemas.openxmlformats.org/officeDocument/2006/relationships/image" Target="../media/image35.jpg"/></Relationships>
</file>

<file path=xl/drawings/_rels/drawing15.xml.rels><?xml version="1.0" encoding="UTF-8" standalone="yes"?>
<Relationships xmlns="http://schemas.openxmlformats.org/package/2006/relationships"><Relationship Id="rId3" Type="http://schemas.openxmlformats.org/officeDocument/2006/relationships/image" Target="../media/image38.jpg"/><Relationship Id="rId2" Type="http://schemas.openxmlformats.org/officeDocument/2006/relationships/image" Target="../media/image37.jpg"/><Relationship Id="rId1" Type="http://schemas.openxmlformats.org/officeDocument/2006/relationships/image" Target="../media/image36.jpg"/><Relationship Id="rId4" Type="http://schemas.openxmlformats.org/officeDocument/2006/relationships/image" Target="../media/image39.jpg"/></Relationships>
</file>

<file path=xl/drawings/_rels/drawing16.xml.rels><?xml version="1.0" encoding="UTF-8" standalone="yes"?>
<Relationships xmlns="http://schemas.openxmlformats.org/package/2006/relationships"><Relationship Id="rId3" Type="http://schemas.openxmlformats.org/officeDocument/2006/relationships/image" Target="../media/image42.jpg"/><Relationship Id="rId2" Type="http://schemas.openxmlformats.org/officeDocument/2006/relationships/image" Target="../media/image41.jpg"/><Relationship Id="rId1" Type="http://schemas.openxmlformats.org/officeDocument/2006/relationships/image" Target="../media/image40.jpg"/><Relationship Id="rId4" Type="http://schemas.openxmlformats.org/officeDocument/2006/relationships/image" Target="../media/image43.jpg"/></Relationships>
</file>

<file path=xl/drawings/_rels/drawing17.xml.rels><?xml version="1.0" encoding="UTF-8" standalone="yes"?>
<Relationships xmlns="http://schemas.openxmlformats.org/package/2006/relationships"><Relationship Id="rId3" Type="http://schemas.openxmlformats.org/officeDocument/2006/relationships/image" Target="../media/image46.jpg"/><Relationship Id="rId2" Type="http://schemas.openxmlformats.org/officeDocument/2006/relationships/image" Target="../media/image45.jpg"/><Relationship Id="rId1" Type="http://schemas.openxmlformats.org/officeDocument/2006/relationships/image" Target="../media/image44.jpg"/><Relationship Id="rId4" Type="http://schemas.openxmlformats.org/officeDocument/2006/relationships/image" Target="../media/image47.jpg"/></Relationships>
</file>

<file path=xl/drawings/_rels/drawing18.xml.rels><?xml version="1.0" encoding="UTF-8" standalone="yes"?>
<Relationships xmlns="http://schemas.openxmlformats.org/package/2006/relationships"><Relationship Id="rId3" Type="http://schemas.openxmlformats.org/officeDocument/2006/relationships/image" Target="../media/image50.jpg"/><Relationship Id="rId2" Type="http://schemas.openxmlformats.org/officeDocument/2006/relationships/image" Target="../media/image49.jpg"/><Relationship Id="rId1" Type="http://schemas.openxmlformats.org/officeDocument/2006/relationships/image" Target="../media/image48.jpg"/><Relationship Id="rId4" Type="http://schemas.openxmlformats.org/officeDocument/2006/relationships/image" Target="../media/image51.jpg"/></Relationships>
</file>

<file path=xl/drawings/_rels/drawing19.xml.rels><?xml version="1.0" encoding="UTF-8" standalone="yes"?>
<Relationships xmlns="http://schemas.openxmlformats.org/package/2006/relationships"><Relationship Id="rId3" Type="http://schemas.openxmlformats.org/officeDocument/2006/relationships/image" Target="../media/image54.jpg"/><Relationship Id="rId2" Type="http://schemas.openxmlformats.org/officeDocument/2006/relationships/image" Target="../media/image53.jpg"/><Relationship Id="rId1" Type="http://schemas.openxmlformats.org/officeDocument/2006/relationships/image" Target="../media/image52.jpg"/><Relationship Id="rId4" Type="http://schemas.openxmlformats.org/officeDocument/2006/relationships/image" Target="../media/image55.jpg"/></Relationships>
</file>

<file path=xl/drawings/_rels/drawing20.xml.rels><?xml version="1.0" encoding="UTF-8" standalone="yes"?>
<Relationships xmlns="http://schemas.openxmlformats.org/package/2006/relationships"><Relationship Id="rId3" Type="http://schemas.openxmlformats.org/officeDocument/2006/relationships/image" Target="../media/image58.jpg"/><Relationship Id="rId2" Type="http://schemas.openxmlformats.org/officeDocument/2006/relationships/image" Target="../media/image57.jpg"/><Relationship Id="rId1" Type="http://schemas.openxmlformats.org/officeDocument/2006/relationships/image" Target="../media/image56.jpg"/><Relationship Id="rId4" Type="http://schemas.openxmlformats.org/officeDocument/2006/relationships/image" Target="../media/image59.jpg"/></Relationships>
</file>

<file path=xl/drawings/_rels/drawing21.xml.rels><?xml version="1.0" encoding="UTF-8" standalone="yes"?>
<Relationships xmlns="http://schemas.openxmlformats.org/package/2006/relationships"><Relationship Id="rId3" Type="http://schemas.openxmlformats.org/officeDocument/2006/relationships/image" Target="../media/image62.jpg"/><Relationship Id="rId2" Type="http://schemas.openxmlformats.org/officeDocument/2006/relationships/image" Target="../media/image61.jpg"/><Relationship Id="rId1" Type="http://schemas.openxmlformats.org/officeDocument/2006/relationships/image" Target="../media/image60.JPG"/><Relationship Id="rId4" Type="http://schemas.openxmlformats.org/officeDocument/2006/relationships/image" Target="../media/image63.jpg"/></Relationships>
</file>

<file path=xl/drawings/_rels/drawing22.xml.rels><?xml version="1.0" encoding="UTF-8" standalone="yes"?>
<Relationships xmlns="http://schemas.openxmlformats.org/package/2006/relationships"><Relationship Id="rId3" Type="http://schemas.openxmlformats.org/officeDocument/2006/relationships/image" Target="../media/image66.jpg"/><Relationship Id="rId2" Type="http://schemas.openxmlformats.org/officeDocument/2006/relationships/image" Target="../media/image65.jpg"/><Relationship Id="rId1" Type="http://schemas.openxmlformats.org/officeDocument/2006/relationships/image" Target="../media/image64.jpg"/><Relationship Id="rId4" Type="http://schemas.openxmlformats.org/officeDocument/2006/relationships/image" Target="../media/image67.jpg"/></Relationships>
</file>

<file path=xl/drawings/_rels/drawing23.xml.rels><?xml version="1.0" encoding="UTF-8" standalone="yes"?>
<Relationships xmlns="http://schemas.openxmlformats.org/package/2006/relationships"><Relationship Id="rId3" Type="http://schemas.openxmlformats.org/officeDocument/2006/relationships/image" Target="../media/image70.jpg"/><Relationship Id="rId2" Type="http://schemas.openxmlformats.org/officeDocument/2006/relationships/image" Target="../media/image69.jpg"/><Relationship Id="rId1" Type="http://schemas.openxmlformats.org/officeDocument/2006/relationships/image" Target="../media/image68.jpg"/><Relationship Id="rId4" Type="http://schemas.openxmlformats.org/officeDocument/2006/relationships/image" Target="../media/image71.jpg"/></Relationships>
</file>

<file path=xl/drawings/_rels/drawing24.xml.rels><?xml version="1.0" encoding="UTF-8" standalone="yes"?>
<Relationships xmlns="http://schemas.openxmlformats.org/package/2006/relationships"><Relationship Id="rId3" Type="http://schemas.openxmlformats.org/officeDocument/2006/relationships/image" Target="../media/image74.jpg"/><Relationship Id="rId2" Type="http://schemas.openxmlformats.org/officeDocument/2006/relationships/image" Target="../media/image73.jpg"/><Relationship Id="rId1" Type="http://schemas.openxmlformats.org/officeDocument/2006/relationships/image" Target="../media/image72.jpg"/><Relationship Id="rId4" Type="http://schemas.openxmlformats.org/officeDocument/2006/relationships/image" Target="../media/image75.jpg"/></Relationships>
</file>

<file path=xl/drawings/_rels/drawing25.xml.rels><?xml version="1.0" encoding="UTF-8" standalone="yes"?>
<Relationships xmlns="http://schemas.openxmlformats.org/package/2006/relationships"><Relationship Id="rId3" Type="http://schemas.openxmlformats.org/officeDocument/2006/relationships/image" Target="../media/image78.jpg"/><Relationship Id="rId2" Type="http://schemas.openxmlformats.org/officeDocument/2006/relationships/image" Target="../media/image77.jpg"/><Relationship Id="rId1" Type="http://schemas.openxmlformats.org/officeDocument/2006/relationships/image" Target="../media/image76.jpg"/><Relationship Id="rId4" Type="http://schemas.openxmlformats.org/officeDocument/2006/relationships/image" Target="../media/image79.jpg"/></Relationships>
</file>

<file path=xl/drawings/_rels/drawing26.xml.rels><?xml version="1.0" encoding="UTF-8" standalone="yes"?>
<Relationships xmlns="http://schemas.openxmlformats.org/package/2006/relationships"><Relationship Id="rId3" Type="http://schemas.openxmlformats.org/officeDocument/2006/relationships/image" Target="../media/image82.jpg"/><Relationship Id="rId2" Type="http://schemas.openxmlformats.org/officeDocument/2006/relationships/image" Target="../media/image81.jpg"/><Relationship Id="rId1" Type="http://schemas.openxmlformats.org/officeDocument/2006/relationships/image" Target="../media/image80.jpg"/><Relationship Id="rId4" Type="http://schemas.openxmlformats.org/officeDocument/2006/relationships/image" Target="../media/image83.JPG"/></Relationships>
</file>

<file path=xl/drawings/_rels/drawing27.xml.rels><?xml version="1.0" encoding="UTF-8" standalone="yes"?>
<Relationships xmlns="http://schemas.openxmlformats.org/package/2006/relationships"><Relationship Id="rId3" Type="http://schemas.openxmlformats.org/officeDocument/2006/relationships/image" Target="../media/image86.jpg"/><Relationship Id="rId2" Type="http://schemas.openxmlformats.org/officeDocument/2006/relationships/image" Target="../media/image85.jpg"/><Relationship Id="rId1" Type="http://schemas.openxmlformats.org/officeDocument/2006/relationships/image" Target="../media/image84.jpg"/><Relationship Id="rId4" Type="http://schemas.openxmlformats.org/officeDocument/2006/relationships/image" Target="../media/image87.jpg"/></Relationships>
</file>

<file path=xl/drawings/_rels/drawing28.xml.rels><?xml version="1.0" encoding="UTF-8" standalone="yes"?>
<Relationships xmlns="http://schemas.openxmlformats.org/package/2006/relationships"><Relationship Id="rId3" Type="http://schemas.openxmlformats.org/officeDocument/2006/relationships/image" Target="../media/image90.jpg"/><Relationship Id="rId2" Type="http://schemas.openxmlformats.org/officeDocument/2006/relationships/image" Target="../media/image89.jpg"/><Relationship Id="rId1" Type="http://schemas.openxmlformats.org/officeDocument/2006/relationships/image" Target="../media/image88.jpg"/><Relationship Id="rId4" Type="http://schemas.openxmlformats.org/officeDocument/2006/relationships/image" Target="../media/image91.jpg"/></Relationships>
</file>

<file path=xl/drawings/_rels/drawing29.xml.rels><?xml version="1.0" encoding="UTF-8" standalone="yes"?>
<Relationships xmlns="http://schemas.openxmlformats.org/package/2006/relationships"><Relationship Id="rId3" Type="http://schemas.openxmlformats.org/officeDocument/2006/relationships/image" Target="../media/image94.jpg"/><Relationship Id="rId2" Type="http://schemas.openxmlformats.org/officeDocument/2006/relationships/image" Target="../media/image93.jpg"/><Relationship Id="rId1" Type="http://schemas.openxmlformats.org/officeDocument/2006/relationships/image" Target="../media/image92.jpg"/><Relationship Id="rId4" Type="http://schemas.openxmlformats.org/officeDocument/2006/relationships/image" Target="../media/image95.jpg"/></Relationships>
</file>

<file path=xl/drawings/_rels/drawing30.xml.rels><?xml version="1.0" encoding="UTF-8" standalone="yes"?>
<Relationships xmlns="http://schemas.openxmlformats.org/package/2006/relationships"><Relationship Id="rId3" Type="http://schemas.openxmlformats.org/officeDocument/2006/relationships/image" Target="../media/image98.jpg"/><Relationship Id="rId2" Type="http://schemas.openxmlformats.org/officeDocument/2006/relationships/image" Target="../media/image97.jpg"/><Relationship Id="rId1" Type="http://schemas.openxmlformats.org/officeDocument/2006/relationships/image" Target="../media/image96.jpg"/><Relationship Id="rId4" Type="http://schemas.openxmlformats.org/officeDocument/2006/relationships/image" Target="../media/image99.jpg"/></Relationships>
</file>

<file path=xl/drawings/_rels/drawing31.xml.rels><?xml version="1.0" encoding="UTF-8" standalone="yes"?>
<Relationships xmlns="http://schemas.openxmlformats.org/package/2006/relationships"><Relationship Id="rId3" Type="http://schemas.openxmlformats.org/officeDocument/2006/relationships/image" Target="../media/image102.jpg"/><Relationship Id="rId2" Type="http://schemas.openxmlformats.org/officeDocument/2006/relationships/image" Target="../media/image101.jpg"/><Relationship Id="rId1" Type="http://schemas.openxmlformats.org/officeDocument/2006/relationships/image" Target="../media/image100.jpg"/><Relationship Id="rId4" Type="http://schemas.openxmlformats.org/officeDocument/2006/relationships/image" Target="../media/image103.jpg"/></Relationships>
</file>

<file path=xl/drawings/_rels/drawing32.xml.rels><?xml version="1.0" encoding="UTF-8" standalone="yes"?>
<Relationships xmlns="http://schemas.openxmlformats.org/package/2006/relationships"><Relationship Id="rId3" Type="http://schemas.openxmlformats.org/officeDocument/2006/relationships/image" Target="../media/image106.jpg"/><Relationship Id="rId2" Type="http://schemas.openxmlformats.org/officeDocument/2006/relationships/image" Target="../media/image105.jpg"/><Relationship Id="rId1" Type="http://schemas.openxmlformats.org/officeDocument/2006/relationships/image" Target="../media/image104.jpg"/><Relationship Id="rId4" Type="http://schemas.openxmlformats.org/officeDocument/2006/relationships/image" Target="../media/image107.jpg"/></Relationships>
</file>

<file path=xl/drawings/_rels/drawing33.xml.rels><?xml version="1.0" encoding="UTF-8" standalone="yes"?>
<Relationships xmlns="http://schemas.openxmlformats.org/package/2006/relationships"><Relationship Id="rId3" Type="http://schemas.openxmlformats.org/officeDocument/2006/relationships/image" Target="../media/image110.jpg"/><Relationship Id="rId2" Type="http://schemas.openxmlformats.org/officeDocument/2006/relationships/image" Target="../media/image109.jpg"/><Relationship Id="rId1" Type="http://schemas.openxmlformats.org/officeDocument/2006/relationships/image" Target="../media/image108.jpg"/><Relationship Id="rId4" Type="http://schemas.openxmlformats.org/officeDocument/2006/relationships/image" Target="../media/image111.JPG"/></Relationships>
</file>

<file path=xl/drawings/_rels/drawing34.xml.rels><?xml version="1.0" encoding="UTF-8" standalone="yes"?>
<Relationships xmlns="http://schemas.openxmlformats.org/package/2006/relationships"><Relationship Id="rId3" Type="http://schemas.openxmlformats.org/officeDocument/2006/relationships/image" Target="../media/image114.jpg"/><Relationship Id="rId2" Type="http://schemas.openxmlformats.org/officeDocument/2006/relationships/image" Target="../media/image113.jpg"/><Relationship Id="rId1" Type="http://schemas.openxmlformats.org/officeDocument/2006/relationships/image" Target="../media/image112.jpg"/><Relationship Id="rId4" Type="http://schemas.openxmlformats.org/officeDocument/2006/relationships/image" Target="../media/image115.jpg"/></Relationships>
</file>

<file path=xl/drawings/_rels/drawing35.xml.rels><?xml version="1.0" encoding="UTF-8" standalone="yes"?>
<Relationships xmlns="http://schemas.openxmlformats.org/package/2006/relationships"><Relationship Id="rId3" Type="http://schemas.openxmlformats.org/officeDocument/2006/relationships/image" Target="../media/image118.jpg"/><Relationship Id="rId2" Type="http://schemas.openxmlformats.org/officeDocument/2006/relationships/image" Target="../media/image117.jpg"/><Relationship Id="rId1" Type="http://schemas.openxmlformats.org/officeDocument/2006/relationships/image" Target="../media/image116.jpg"/><Relationship Id="rId4" Type="http://schemas.openxmlformats.org/officeDocument/2006/relationships/image" Target="../media/image119.jpg"/></Relationships>
</file>

<file path=xl/drawings/_rels/drawing36.xml.rels><?xml version="1.0" encoding="UTF-8" standalone="yes"?>
<Relationships xmlns="http://schemas.openxmlformats.org/package/2006/relationships"><Relationship Id="rId3" Type="http://schemas.openxmlformats.org/officeDocument/2006/relationships/image" Target="../media/image122.jpg"/><Relationship Id="rId2" Type="http://schemas.openxmlformats.org/officeDocument/2006/relationships/image" Target="../media/image121.jpg"/><Relationship Id="rId1" Type="http://schemas.openxmlformats.org/officeDocument/2006/relationships/image" Target="../media/image120.jpg"/><Relationship Id="rId4" Type="http://schemas.openxmlformats.org/officeDocument/2006/relationships/image" Target="../media/image123.jpg"/></Relationships>
</file>

<file path=xl/drawings/_rels/drawing37.xml.rels><?xml version="1.0" encoding="UTF-8" standalone="yes"?>
<Relationships xmlns="http://schemas.openxmlformats.org/package/2006/relationships"><Relationship Id="rId3" Type="http://schemas.openxmlformats.org/officeDocument/2006/relationships/image" Target="../media/image126.jpg"/><Relationship Id="rId2" Type="http://schemas.openxmlformats.org/officeDocument/2006/relationships/image" Target="../media/image125.jpg"/><Relationship Id="rId1" Type="http://schemas.openxmlformats.org/officeDocument/2006/relationships/image" Target="../media/image124.jpg"/><Relationship Id="rId4" Type="http://schemas.openxmlformats.org/officeDocument/2006/relationships/image" Target="../media/image127.jpg"/></Relationships>
</file>

<file path=xl/drawings/_rels/drawing38.xml.rels><?xml version="1.0" encoding="UTF-8" standalone="yes"?>
<Relationships xmlns="http://schemas.openxmlformats.org/package/2006/relationships"><Relationship Id="rId3" Type="http://schemas.openxmlformats.org/officeDocument/2006/relationships/image" Target="../media/image130.jpg"/><Relationship Id="rId2" Type="http://schemas.openxmlformats.org/officeDocument/2006/relationships/image" Target="../media/image129.jpg"/><Relationship Id="rId1" Type="http://schemas.openxmlformats.org/officeDocument/2006/relationships/image" Target="../media/image128.jpg"/><Relationship Id="rId4" Type="http://schemas.openxmlformats.org/officeDocument/2006/relationships/image" Target="../media/image131.jpg"/></Relationships>
</file>

<file path=xl/drawings/_rels/drawing39.xml.rels><?xml version="1.0" encoding="UTF-8" standalone="yes"?>
<Relationships xmlns="http://schemas.openxmlformats.org/package/2006/relationships"><Relationship Id="rId3" Type="http://schemas.openxmlformats.org/officeDocument/2006/relationships/image" Target="../media/image134.jpg"/><Relationship Id="rId2" Type="http://schemas.openxmlformats.org/officeDocument/2006/relationships/image" Target="../media/image133.jpg"/><Relationship Id="rId1" Type="http://schemas.openxmlformats.org/officeDocument/2006/relationships/image" Target="../media/image132.jpg"/><Relationship Id="rId4" Type="http://schemas.openxmlformats.org/officeDocument/2006/relationships/image" Target="../media/image135.jpg"/></Relationships>
</file>

<file path=xl/drawings/_rels/drawing40.xml.rels><?xml version="1.0" encoding="UTF-8" standalone="yes"?>
<Relationships xmlns="http://schemas.openxmlformats.org/package/2006/relationships"><Relationship Id="rId3" Type="http://schemas.openxmlformats.org/officeDocument/2006/relationships/image" Target="../media/image138.jpg"/><Relationship Id="rId2" Type="http://schemas.openxmlformats.org/officeDocument/2006/relationships/image" Target="../media/image137.jpg"/><Relationship Id="rId1" Type="http://schemas.openxmlformats.org/officeDocument/2006/relationships/image" Target="../media/image136.jpg"/><Relationship Id="rId4" Type="http://schemas.openxmlformats.org/officeDocument/2006/relationships/image" Target="../media/image139.jpg"/></Relationships>
</file>

<file path=xl/drawings/_rels/drawing41.xml.rels><?xml version="1.0" encoding="UTF-8" standalone="yes"?>
<Relationships xmlns="http://schemas.openxmlformats.org/package/2006/relationships"><Relationship Id="rId3" Type="http://schemas.openxmlformats.org/officeDocument/2006/relationships/image" Target="../media/image142.jpg"/><Relationship Id="rId2" Type="http://schemas.openxmlformats.org/officeDocument/2006/relationships/image" Target="../media/image141.jpg"/><Relationship Id="rId1" Type="http://schemas.openxmlformats.org/officeDocument/2006/relationships/image" Target="../media/image140.jpg"/><Relationship Id="rId4" Type="http://schemas.openxmlformats.org/officeDocument/2006/relationships/image" Target="../media/image143.jpg"/></Relationships>
</file>

<file path=xl/drawings/_rels/drawing42.xml.rels><?xml version="1.0" encoding="UTF-8" standalone="yes"?>
<Relationships xmlns="http://schemas.openxmlformats.org/package/2006/relationships"><Relationship Id="rId3" Type="http://schemas.openxmlformats.org/officeDocument/2006/relationships/image" Target="../media/image146.jpg"/><Relationship Id="rId2" Type="http://schemas.openxmlformats.org/officeDocument/2006/relationships/image" Target="../media/image145.jpg"/><Relationship Id="rId1" Type="http://schemas.openxmlformats.org/officeDocument/2006/relationships/image" Target="../media/image144.jpg"/><Relationship Id="rId4" Type="http://schemas.openxmlformats.org/officeDocument/2006/relationships/image" Target="../media/image147.jpg"/></Relationships>
</file>

<file path=xl/drawings/_rels/drawing43.xml.rels><?xml version="1.0" encoding="UTF-8" standalone="yes"?>
<Relationships xmlns="http://schemas.openxmlformats.org/package/2006/relationships"><Relationship Id="rId3" Type="http://schemas.openxmlformats.org/officeDocument/2006/relationships/image" Target="../media/image150.jpg"/><Relationship Id="rId2" Type="http://schemas.openxmlformats.org/officeDocument/2006/relationships/image" Target="../media/image149.jpg"/><Relationship Id="rId1" Type="http://schemas.openxmlformats.org/officeDocument/2006/relationships/image" Target="../media/image148.jpg"/><Relationship Id="rId4" Type="http://schemas.openxmlformats.org/officeDocument/2006/relationships/image" Target="../media/image151.jpg"/></Relationships>
</file>

<file path=xl/drawings/_rels/drawing44.xml.rels><?xml version="1.0" encoding="UTF-8" standalone="yes"?>
<Relationships xmlns="http://schemas.openxmlformats.org/package/2006/relationships"><Relationship Id="rId3" Type="http://schemas.openxmlformats.org/officeDocument/2006/relationships/image" Target="../media/image154.jpg"/><Relationship Id="rId2" Type="http://schemas.openxmlformats.org/officeDocument/2006/relationships/image" Target="../media/image153.jpg"/><Relationship Id="rId1" Type="http://schemas.openxmlformats.org/officeDocument/2006/relationships/image" Target="../media/image152.jpg"/><Relationship Id="rId4" Type="http://schemas.openxmlformats.org/officeDocument/2006/relationships/image" Target="../media/image155.jpg"/></Relationships>
</file>

<file path=xl/drawings/_rels/drawing45.xml.rels><?xml version="1.0" encoding="UTF-8" standalone="yes"?>
<Relationships xmlns="http://schemas.openxmlformats.org/package/2006/relationships"><Relationship Id="rId3" Type="http://schemas.openxmlformats.org/officeDocument/2006/relationships/image" Target="../media/image158.jpg"/><Relationship Id="rId2" Type="http://schemas.openxmlformats.org/officeDocument/2006/relationships/image" Target="../media/image157.jpg"/><Relationship Id="rId1" Type="http://schemas.openxmlformats.org/officeDocument/2006/relationships/image" Target="../media/image156.jpg"/><Relationship Id="rId4" Type="http://schemas.openxmlformats.org/officeDocument/2006/relationships/image" Target="../media/image159.jpg"/></Relationships>
</file>

<file path=xl/drawings/_rels/drawing46.xml.rels><?xml version="1.0" encoding="UTF-8" standalone="yes"?>
<Relationships xmlns="http://schemas.openxmlformats.org/package/2006/relationships"><Relationship Id="rId3" Type="http://schemas.openxmlformats.org/officeDocument/2006/relationships/image" Target="../media/image162.jpg"/><Relationship Id="rId2" Type="http://schemas.openxmlformats.org/officeDocument/2006/relationships/image" Target="../media/image161.jpg"/><Relationship Id="rId1" Type="http://schemas.openxmlformats.org/officeDocument/2006/relationships/image" Target="../media/image160.jpg"/><Relationship Id="rId4" Type="http://schemas.openxmlformats.org/officeDocument/2006/relationships/image" Target="../media/image163.jpg"/></Relationships>
</file>

<file path=xl/drawings/_rels/drawing47.xml.rels><?xml version="1.0" encoding="UTF-8" standalone="yes"?>
<Relationships xmlns="http://schemas.openxmlformats.org/package/2006/relationships"><Relationship Id="rId3" Type="http://schemas.openxmlformats.org/officeDocument/2006/relationships/image" Target="../media/image166.jpg"/><Relationship Id="rId2" Type="http://schemas.openxmlformats.org/officeDocument/2006/relationships/image" Target="../media/image165.jpg"/><Relationship Id="rId1" Type="http://schemas.openxmlformats.org/officeDocument/2006/relationships/image" Target="../media/image164.jpg"/><Relationship Id="rId4" Type="http://schemas.openxmlformats.org/officeDocument/2006/relationships/image" Target="../media/image167.jpg"/></Relationships>
</file>

<file path=xl/drawings/_rels/drawing48.xml.rels><?xml version="1.0" encoding="UTF-8" standalone="yes"?>
<Relationships xmlns="http://schemas.openxmlformats.org/package/2006/relationships"><Relationship Id="rId3" Type="http://schemas.openxmlformats.org/officeDocument/2006/relationships/image" Target="../media/image170.jpg"/><Relationship Id="rId2" Type="http://schemas.openxmlformats.org/officeDocument/2006/relationships/image" Target="../media/image169.jpg"/><Relationship Id="rId1" Type="http://schemas.openxmlformats.org/officeDocument/2006/relationships/image" Target="../media/image168.jpg"/><Relationship Id="rId4" Type="http://schemas.openxmlformats.org/officeDocument/2006/relationships/image" Target="../media/image171.jpg"/></Relationships>
</file>

<file path=xl/drawings/_rels/drawing49.xml.rels><?xml version="1.0" encoding="UTF-8" standalone="yes"?>
<Relationships xmlns="http://schemas.openxmlformats.org/package/2006/relationships"><Relationship Id="rId3" Type="http://schemas.openxmlformats.org/officeDocument/2006/relationships/image" Target="../media/image174.jpg"/><Relationship Id="rId2" Type="http://schemas.openxmlformats.org/officeDocument/2006/relationships/image" Target="../media/image173.jpg"/><Relationship Id="rId1" Type="http://schemas.openxmlformats.org/officeDocument/2006/relationships/image" Target="../media/image172.jpg"/><Relationship Id="rId4" Type="http://schemas.openxmlformats.org/officeDocument/2006/relationships/image" Target="../media/image175.jpg"/></Relationships>
</file>

<file path=xl/drawings/_rels/drawing50.xml.rels><?xml version="1.0" encoding="UTF-8" standalone="yes"?>
<Relationships xmlns="http://schemas.openxmlformats.org/package/2006/relationships"><Relationship Id="rId3" Type="http://schemas.openxmlformats.org/officeDocument/2006/relationships/image" Target="../media/image178.jpg"/><Relationship Id="rId2" Type="http://schemas.openxmlformats.org/officeDocument/2006/relationships/image" Target="../media/image177.jpg"/><Relationship Id="rId1" Type="http://schemas.openxmlformats.org/officeDocument/2006/relationships/image" Target="../media/image176.jpg"/><Relationship Id="rId4" Type="http://schemas.openxmlformats.org/officeDocument/2006/relationships/image" Target="../media/image179.jpg"/></Relationships>
</file>

<file path=xl/drawings/_rels/drawing51.xml.rels><?xml version="1.0" encoding="UTF-8" standalone="yes"?>
<Relationships xmlns="http://schemas.openxmlformats.org/package/2006/relationships"><Relationship Id="rId3" Type="http://schemas.openxmlformats.org/officeDocument/2006/relationships/image" Target="../media/image182.jpg"/><Relationship Id="rId2" Type="http://schemas.openxmlformats.org/officeDocument/2006/relationships/image" Target="../media/image181.jpg"/><Relationship Id="rId1" Type="http://schemas.openxmlformats.org/officeDocument/2006/relationships/image" Target="../media/image180.jpg"/><Relationship Id="rId4" Type="http://schemas.openxmlformats.org/officeDocument/2006/relationships/image" Target="../media/image183.jpg"/></Relationships>
</file>

<file path=xl/drawings/_rels/drawing52.xml.rels><?xml version="1.0" encoding="UTF-8" standalone="yes"?>
<Relationships xmlns="http://schemas.openxmlformats.org/package/2006/relationships"><Relationship Id="rId3" Type="http://schemas.openxmlformats.org/officeDocument/2006/relationships/image" Target="../media/image186.jpg"/><Relationship Id="rId2" Type="http://schemas.openxmlformats.org/officeDocument/2006/relationships/image" Target="../media/image185.jpg"/><Relationship Id="rId1" Type="http://schemas.openxmlformats.org/officeDocument/2006/relationships/image" Target="../media/image184.jpg"/><Relationship Id="rId4" Type="http://schemas.openxmlformats.org/officeDocument/2006/relationships/image" Target="../media/image187.jpg"/></Relationships>
</file>

<file path=xl/drawings/_rels/drawing53.xml.rels><?xml version="1.0" encoding="UTF-8" standalone="yes"?>
<Relationships xmlns="http://schemas.openxmlformats.org/package/2006/relationships"><Relationship Id="rId2" Type="http://schemas.openxmlformats.org/officeDocument/2006/relationships/image" Target="../media/image189.jpg"/><Relationship Id="rId1" Type="http://schemas.openxmlformats.org/officeDocument/2006/relationships/image" Target="../media/image188.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90.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19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92.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93.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94.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95.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96.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97.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98.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99.jpg"/></Relationships>
</file>

<file path=xl/drawings/_rels/drawing64.xml.rels><?xml version="1.0" encoding="UTF-8" standalone="yes"?>
<Relationships xmlns="http://schemas.openxmlformats.org/package/2006/relationships"><Relationship Id="rId1" Type="http://schemas.openxmlformats.org/officeDocument/2006/relationships/image" Target="../media/image200.jpg"/></Relationships>
</file>

<file path=xl/drawings/_rels/drawing65.xml.rels><?xml version="1.0" encoding="UTF-8" standalone="yes"?>
<Relationships xmlns="http://schemas.openxmlformats.org/package/2006/relationships"><Relationship Id="rId1" Type="http://schemas.openxmlformats.org/officeDocument/2006/relationships/image" Target="../media/image20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202.jpg"/></Relationships>
</file>

<file path=xl/drawings/_rels/drawing67.xml.rels><?xml version="1.0" encoding="UTF-8" standalone="yes"?>
<Relationships xmlns="http://schemas.openxmlformats.org/package/2006/relationships"><Relationship Id="rId1" Type="http://schemas.openxmlformats.org/officeDocument/2006/relationships/image" Target="../media/image203.jpg"/></Relationships>
</file>

<file path=xl/drawings/_rels/drawing68.xml.rels><?xml version="1.0" encoding="UTF-8" standalone="yes"?>
<Relationships xmlns="http://schemas.openxmlformats.org/package/2006/relationships"><Relationship Id="rId1" Type="http://schemas.openxmlformats.org/officeDocument/2006/relationships/image" Target="../media/image204.jpg"/></Relationships>
</file>

<file path=xl/drawings/_rels/drawing69.xml.rels><?xml version="1.0" encoding="UTF-8" standalone="yes"?>
<Relationships xmlns="http://schemas.openxmlformats.org/package/2006/relationships"><Relationship Id="rId1" Type="http://schemas.openxmlformats.org/officeDocument/2006/relationships/image" Target="../media/image205.jpg"/></Relationships>
</file>

<file path=xl/drawings/_rels/drawing70.xml.rels><?xml version="1.0" encoding="UTF-8" standalone="yes"?>
<Relationships xmlns="http://schemas.openxmlformats.org/package/2006/relationships"><Relationship Id="rId1" Type="http://schemas.openxmlformats.org/officeDocument/2006/relationships/image" Target="../media/image206.jpg"/></Relationships>
</file>

<file path=xl/drawings/_rels/drawing71.xml.rels><?xml version="1.0" encoding="UTF-8" standalone="yes"?>
<Relationships xmlns="http://schemas.openxmlformats.org/package/2006/relationships"><Relationship Id="rId1" Type="http://schemas.openxmlformats.org/officeDocument/2006/relationships/image" Target="../media/image207.jpg"/></Relationships>
</file>

<file path=xl/drawings/_rels/drawing72.xml.rels><?xml version="1.0" encoding="UTF-8" standalone="yes"?>
<Relationships xmlns="http://schemas.openxmlformats.org/package/2006/relationships"><Relationship Id="rId1" Type="http://schemas.openxmlformats.org/officeDocument/2006/relationships/image" Target="../media/image208.jpg"/></Relationships>
</file>

<file path=xl/drawings/_rels/drawing73.xml.rels><?xml version="1.0" encoding="UTF-8" standalone="yes"?>
<Relationships xmlns="http://schemas.openxmlformats.org/package/2006/relationships"><Relationship Id="rId1" Type="http://schemas.openxmlformats.org/officeDocument/2006/relationships/image" Target="../media/image209.jpg"/></Relationships>
</file>

<file path=xl/drawings/_rels/drawing74.xml.rels><?xml version="1.0" encoding="UTF-8" standalone="yes"?>
<Relationships xmlns="http://schemas.openxmlformats.org/package/2006/relationships"><Relationship Id="rId1" Type="http://schemas.openxmlformats.org/officeDocument/2006/relationships/image" Target="../media/image210.jpg"/></Relationships>
</file>

<file path=xl/drawings/_rels/drawing75.xml.rels><?xml version="1.0" encoding="UTF-8" standalone="yes"?>
<Relationships xmlns="http://schemas.openxmlformats.org/package/2006/relationships"><Relationship Id="rId1" Type="http://schemas.openxmlformats.org/officeDocument/2006/relationships/image" Target="../media/image21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212.jpg"/></Relationships>
</file>

<file path=xl/drawings/_rels/drawing77.xml.rels><?xml version="1.0" encoding="UTF-8" standalone="yes"?>
<Relationships xmlns="http://schemas.openxmlformats.org/package/2006/relationships"><Relationship Id="rId1" Type="http://schemas.openxmlformats.org/officeDocument/2006/relationships/image" Target="../media/image213.jpg"/></Relationships>
</file>

<file path=xl/drawings/_rels/drawing78.xml.rels><?xml version="1.0" encoding="UTF-8" standalone="yes"?>
<Relationships xmlns="http://schemas.openxmlformats.org/package/2006/relationships"><Relationship Id="rId1" Type="http://schemas.openxmlformats.org/officeDocument/2006/relationships/image" Target="../media/image214.jpg"/></Relationships>
</file>

<file path=xl/drawings/_rels/drawing79.xml.rels><?xml version="1.0" encoding="UTF-8" standalone="yes"?>
<Relationships xmlns="http://schemas.openxmlformats.org/package/2006/relationships"><Relationship Id="rId1" Type="http://schemas.openxmlformats.org/officeDocument/2006/relationships/image" Target="../media/image215.jpg"/></Relationships>
</file>

<file path=xl/drawings/_rels/drawing80.xml.rels><?xml version="1.0" encoding="UTF-8" standalone="yes"?>
<Relationships xmlns="http://schemas.openxmlformats.org/package/2006/relationships"><Relationship Id="rId1" Type="http://schemas.openxmlformats.org/officeDocument/2006/relationships/image" Target="../media/image216.jpg"/></Relationships>
</file>

<file path=xl/drawings/_rels/drawing81.xml.rels><?xml version="1.0" encoding="UTF-8" standalone="yes"?>
<Relationships xmlns="http://schemas.openxmlformats.org/package/2006/relationships"><Relationship Id="rId1" Type="http://schemas.openxmlformats.org/officeDocument/2006/relationships/image" Target="../media/image217.jpg"/></Relationships>
</file>

<file path=xl/drawings/_rels/drawing82.xml.rels><?xml version="1.0" encoding="UTF-8" standalone="yes"?>
<Relationships xmlns="http://schemas.openxmlformats.org/package/2006/relationships"><Relationship Id="rId1" Type="http://schemas.openxmlformats.org/officeDocument/2006/relationships/image" Target="../media/image218.jpg"/></Relationships>
</file>

<file path=xl/drawings/_rels/drawing83.xml.rels><?xml version="1.0" encoding="UTF-8" standalone="yes"?>
<Relationships xmlns="http://schemas.openxmlformats.org/package/2006/relationships"><Relationship Id="rId1" Type="http://schemas.openxmlformats.org/officeDocument/2006/relationships/image" Target="../media/image219.jpg"/></Relationships>
</file>

<file path=xl/drawings/_rels/drawing84.xml.rels><?xml version="1.0" encoding="UTF-8" standalone="yes"?>
<Relationships xmlns="http://schemas.openxmlformats.org/package/2006/relationships"><Relationship Id="rId1" Type="http://schemas.openxmlformats.org/officeDocument/2006/relationships/image" Target="../media/image220.jpg"/></Relationships>
</file>

<file path=xl/drawings/_rels/drawing85.xml.rels><?xml version="1.0" encoding="UTF-8" standalone="yes"?>
<Relationships xmlns="http://schemas.openxmlformats.org/package/2006/relationships"><Relationship Id="rId1" Type="http://schemas.openxmlformats.org/officeDocument/2006/relationships/image" Target="../media/image22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222.jpg"/></Relationships>
</file>

<file path=xl/drawings/_rels/drawing87.xml.rels><?xml version="1.0" encoding="UTF-8" standalone="yes"?>
<Relationships xmlns="http://schemas.openxmlformats.org/package/2006/relationships"><Relationship Id="rId1" Type="http://schemas.openxmlformats.org/officeDocument/2006/relationships/image" Target="../media/image223.jpg"/></Relationships>
</file>

<file path=xl/drawings/_rels/drawing88.xml.rels><?xml version="1.0" encoding="UTF-8" standalone="yes"?>
<Relationships xmlns="http://schemas.openxmlformats.org/package/2006/relationships"><Relationship Id="rId1" Type="http://schemas.openxmlformats.org/officeDocument/2006/relationships/image" Target="../media/image224.jpg"/></Relationships>
</file>

<file path=xl/drawings/_rels/drawing89.xml.rels><?xml version="1.0" encoding="UTF-8" standalone="yes"?>
<Relationships xmlns="http://schemas.openxmlformats.org/package/2006/relationships"><Relationship Id="rId1" Type="http://schemas.openxmlformats.org/officeDocument/2006/relationships/image" Target="../media/image225.jpg"/></Relationships>
</file>

<file path=xl/drawings/_rels/drawing90.xml.rels><?xml version="1.0" encoding="UTF-8" standalone="yes"?>
<Relationships xmlns="http://schemas.openxmlformats.org/package/2006/relationships"><Relationship Id="rId1" Type="http://schemas.openxmlformats.org/officeDocument/2006/relationships/image" Target="../media/image226.jpg"/></Relationships>
</file>

<file path=xl/drawings/_rels/drawing91.xml.rels><?xml version="1.0" encoding="UTF-8" standalone="yes"?>
<Relationships xmlns="http://schemas.openxmlformats.org/package/2006/relationships"><Relationship Id="rId1" Type="http://schemas.openxmlformats.org/officeDocument/2006/relationships/image" Target="../media/image227.jpg"/></Relationships>
</file>

<file path=xl/drawings/_rels/drawing92.xml.rels><?xml version="1.0" encoding="UTF-8" standalone="yes"?>
<Relationships xmlns="http://schemas.openxmlformats.org/package/2006/relationships"><Relationship Id="rId1" Type="http://schemas.openxmlformats.org/officeDocument/2006/relationships/image" Target="../media/image228.jpg"/></Relationships>
</file>

<file path=xl/drawings/_rels/drawing93.xml.rels><?xml version="1.0" encoding="UTF-8" standalone="yes"?>
<Relationships xmlns="http://schemas.openxmlformats.org/package/2006/relationships"><Relationship Id="rId1" Type="http://schemas.openxmlformats.org/officeDocument/2006/relationships/image" Target="../media/image229.jpg"/></Relationships>
</file>

<file path=xl/drawings/_rels/drawing94.xml.rels><?xml version="1.0" encoding="UTF-8" standalone="yes"?>
<Relationships xmlns="http://schemas.openxmlformats.org/package/2006/relationships"><Relationship Id="rId1" Type="http://schemas.openxmlformats.org/officeDocument/2006/relationships/image" Target="../media/image230.jpg"/></Relationships>
</file>

<file path=xl/drawings/_rels/drawing95.xml.rels><?xml version="1.0" encoding="UTF-8" standalone="yes"?>
<Relationships xmlns="http://schemas.openxmlformats.org/package/2006/relationships"><Relationship Id="rId1" Type="http://schemas.openxmlformats.org/officeDocument/2006/relationships/image" Target="../media/image23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232.jpg"/></Relationships>
</file>

<file path=xl/drawings/_rels/drawing97.xml.rels><?xml version="1.0" encoding="UTF-8" standalone="yes"?>
<Relationships xmlns="http://schemas.openxmlformats.org/package/2006/relationships"><Relationship Id="rId1" Type="http://schemas.openxmlformats.org/officeDocument/2006/relationships/image" Target="../media/image233.jpg"/></Relationships>
</file>

<file path=xl/drawings/_rels/drawing98.xml.rels><?xml version="1.0" encoding="UTF-8" standalone="yes"?>
<Relationships xmlns="http://schemas.openxmlformats.org/package/2006/relationships"><Relationship Id="rId1" Type="http://schemas.openxmlformats.org/officeDocument/2006/relationships/image" Target="../media/image234.jpg"/></Relationships>
</file>

<file path=xl/drawings/_rels/drawing99.xml.rels><?xml version="1.0" encoding="UTF-8" standalone="yes"?>
<Relationships xmlns="http://schemas.openxmlformats.org/package/2006/relationships"><Relationship Id="rId1" Type="http://schemas.openxmlformats.org/officeDocument/2006/relationships/image" Target="../media/image235.jp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608679</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78683</xdr:colOff>
      <xdr:row>2</xdr:row>
      <xdr:rowOff>16565</xdr:rowOff>
    </xdr:from>
    <xdr:to>
      <xdr:col>13</xdr:col>
      <xdr:colOff>459235</xdr:colOff>
      <xdr:row>24</xdr:row>
      <xdr:rowOff>189839</xdr:rowOff>
    </xdr:to>
    <xdr:pic>
      <xdr:nvPicPr>
        <xdr:cNvPr id="2" name="図 1">
          <a:extLst>
            <a:ext uri="{FF2B5EF4-FFF2-40B4-BE49-F238E27FC236}">
              <a16:creationId xmlns:a16="http://schemas.microsoft.com/office/drawing/2014/main" id="{193D56B5-C7E5-4EB2-8BDD-804A2501997B}"/>
            </a:ext>
          </a:extLst>
        </xdr:cNvPr>
        <xdr:cNvPicPr/>
      </xdr:nvPicPr>
      <xdr:blipFill rotWithShape="1">
        <a:blip xmlns:r="http://schemas.openxmlformats.org/officeDocument/2006/relationships" r:embed="rId1" cstate="email">
          <a:extLst>
            <a:ext uri="{28A0092B-C50C-407E-A947-70E740481C1C}">
              <a14:useLocalDpi xmlns:a14="http://schemas.microsoft.com/office/drawing/2010/main"/>
            </a:ext>
          </a:extLst>
        </a:blip>
        <a:srcRect l="2768" t="1230" r="6462" b="1937"/>
        <a:stretch/>
      </xdr:blipFill>
      <xdr:spPr bwMode="auto">
        <a:xfrm>
          <a:off x="78683" y="363275"/>
          <a:ext cx="8324402" cy="4122339"/>
        </a:xfrm>
        <a:prstGeom prst="rect">
          <a:avLst/>
        </a:prstGeom>
        <a:noFill/>
        <a:ln>
          <a:noFill/>
        </a:ln>
      </xdr:spPr>
    </xdr:pic>
    <xdr:clientData/>
  </xdr:twoCellAnchor>
  <xdr:twoCellAnchor>
    <xdr:from>
      <xdr:col>5</xdr:col>
      <xdr:colOff>94788</xdr:colOff>
      <xdr:row>19</xdr:row>
      <xdr:rowOff>51277</xdr:rowOff>
    </xdr:from>
    <xdr:to>
      <xdr:col>7</xdr:col>
      <xdr:colOff>177709</xdr:colOff>
      <xdr:row>22</xdr:row>
      <xdr:rowOff>315858</xdr:rowOff>
    </xdr:to>
    <xdr:grpSp>
      <xdr:nvGrpSpPr>
        <xdr:cNvPr id="3" name="グループ化 2">
          <a:extLst>
            <a:ext uri="{FF2B5EF4-FFF2-40B4-BE49-F238E27FC236}">
              <a16:creationId xmlns:a16="http://schemas.microsoft.com/office/drawing/2014/main" id="{B6923C8B-65F9-4B21-B45D-BB8F1E379688}"/>
            </a:ext>
          </a:extLst>
        </xdr:cNvPr>
        <xdr:cNvGrpSpPr/>
      </xdr:nvGrpSpPr>
      <xdr:grpSpPr>
        <a:xfrm>
          <a:off x="3478964" y="3244953"/>
          <a:ext cx="1427627" cy="768846"/>
          <a:chOff x="3263486" y="3371966"/>
          <a:chExt cx="1288243" cy="765379"/>
        </a:xfrm>
      </xdr:grpSpPr>
      <xdr:grpSp>
        <xdr:nvGrpSpPr>
          <xdr:cNvPr id="4" name="グループ化 3">
            <a:extLst>
              <a:ext uri="{FF2B5EF4-FFF2-40B4-BE49-F238E27FC236}">
                <a16:creationId xmlns:a16="http://schemas.microsoft.com/office/drawing/2014/main" id="{AEB0E6C4-52E5-41E0-869F-69D4195E9ED4}"/>
              </a:ext>
            </a:extLst>
          </xdr:cNvPr>
          <xdr:cNvGrpSpPr/>
        </xdr:nvGrpSpPr>
        <xdr:grpSpPr>
          <a:xfrm>
            <a:off x="3263486" y="3371966"/>
            <a:ext cx="550649" cy="765379"/>
            <a:chOff x="-17368" y="41220"/>
            <a:chExt cx="219695" cy="313889"/>
          </a:xfrm>
        </xdr:grpSpPr>
        <xdr:grpSp>
          <xdr:nvGrpSpPr>
            <xdr:cNvPr id="6" name="グループ化 5">
              <a:extLst>
                <a:ext uri="{FF2B5EF4-FFF2-40B4-BE49-F238E27FC236}">
                  <a16:creationId xmlns:a16="http://schemas.microsoft.com/office/drawing/2014/main" id="{D3F6B070-2DD0-43E8-88F0-27DDB79E5253}"/>
                </a:ext>
              </a:extLst>
            </xdr:cNvPr>
            <xdr:cNvGrpSpPr/>
          </xdr:nvGrpSpPr>
          <xdr:grpSpPr>
            <a:xfrm>
              <a:off x="-17368" y="41220"/>
              <a:ext cx="219695" cy="313889"/>
              <a:chOff x="-17368" y="41220"/>
              <a:chExt cx="219695" cy="313889"/>
            </a:xfrm>
          </xdr:grpSpPr>
          <xdr:grpSp>
            <xdr:nvGrpSpPr>
              <xdr:cNvPr id="8" name="グループ化 7">
                <a:extLst>
                  <a:ext uri="{FF2B5EF4-FFF2-40B4-BE49-F238E27FC236}">
                    <a16:creationId xmlns:a16="http://schemas.microsoft.com/office/drawing/2014/main" id="{C89F98EC-4165-4CA9-94D3-405E45206E1E}"/>
                  </a:ext>
                </a:extLst>
              </xdr:cNvPr>
              <xdr:cNvGrpSpPr/>
            </xdr:nvGrpSpPr>
            <xdr:grpSpPr>
              <a:xfrm>
                <a:off x="-17368" y="41220"/>
                <a:ext cx="213602" cy="313889"/>
                <a:chOff x="-17368" y="41220"/>
                <a:chExt cx="213602" cy="313889"/>
              </a:xfrm>
            </xdr:grpSpPr>
            <xdr:sp macro="" textlink="">
              <xdr:nvSpPr>
                <xdr:cNvPr id="10" name="フリーフォーム: 図形 9">
                  <a:extLst>
                    <a:ext uri="{FF2B5EF4-FFF2-40B4-BE49-F238E27FC236}">
                      <a16:creationId xmlns:a16="http://schemas.microsoft.com/office/drawing/2014/main" id="{F4A3FC55-2EBE-4B22-AB74-4245BEB61DA0}"/>
                    </a:ext>
                  </a:extLst>
                </xdr:cNvPr>
                <xdr:cNvSpPr/>
              </xdr:nvSpPr>
              <xdr:spPr>
                <a:xfrm>
                  <a:off x="141699" y="143912"/>
                  <a:ext cx="18000" cy="207645"/>
                </a:xfrm>
                <a:custGeom>
                  <a:avLst/>
                  <a:gdLst>
                    <a:gd name="connsiteX0" fmla="*/ 3810 w 17145"/>
                    <a:gd name="connsiteY0" fmla="*/ 0 h 260985"/>
                    <a:gd name="connsiteX1" fmla="*/ 0 w 17145"/>
                    <a:gd name="connsiteY1" fmla="*/ 36195 h 260985"/>
                    <a:gd name="connsiteX2" fmla="*/ 1905 w 17145"/>
                    <a:gd name="connsiteY2" fmla="*/ 55245 h 260985"/>
                    <a:gd name="connsiteX3" fmla="*/ 9525 w 17145"/>
                    <a:gd name="connsiteY3" fmla="*/ 66675 h 260985"/>
                    <a:gd name="connsiteX4" fmla="*/ 11430 w 17145"/>
                    <a:gd name="connsiteY4" fmla="*/ 74295 h 260985"/>
                    <a:gd name="connsiteX5" fmla="*/ 13335 w 17145"/>
                    <a:gd name="connsiteY5" fmla="*/ 80010 h 260985"/>
                    <a:gd name="connsiteX6" fmla="*/ 11430 w 17145"/>
                    <a:gd name="connsiteY6" fmla="*/ 97155 h 260985"/>
                    <a:gd name="connsiteX7" fmla="*/ 5715 w 17145"/>
                    <a:gd name="connsiteY7" fmla="*/ 114300 h 260985"/>
                    <a:gd name="connsiteX8" fmla="*/ 3810 w 17145"/>
                    <a:gd name="connsiteY8" fmla="*/ 120015 h 260985"/>
                    <a:gd name="connsiteX9" fmla="*/ 5715 w 17145"/>
                    <a:gd name="connsiteY9" fmla="*/ 161925 h 260985"/>
                    <a:gd name="connsiteX10" fmla="*/ 9525 w 17145"/>
                    <a:gd name="connsiteY10" fmla="*/ 179070 h 260985"/>
                    <a:gd name="connsiteX11" fmla="*/ 13335 w 17145"/>
                    <a:gd name="connsiteY11" fmla="*/ 194310 h 260985"/>
                    <a:gd name="connsiteX12" fmla="*/ 17145 w 17145"/>
                    <a:gd name="connsiteY12" fmla="*/ 211455 h 260985"/>
                    <a:gd name="connsiteX13" fmla="*/ 15240 w 17145"/>
                    <a:gd name="connsiteY13" fmla="*/ 232410 h 260985"/>
                    <a:gd name="connsiteX14" fmla="*/ 9525 w 17145"/>
                    <a:gd name="connsiteY14" fmla="*/ 251460 h 260985"/>
                    <a:gd name="connsiteX15" fmla="*/ 9525 w 17145"/>
                    <a:gd name="connsiteY15" fmla="*/ 260985 h 26098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17145" h="260985">
                      <a:moveTo>
                        <a:pt x="3810" y="0"/>
                      </a:moveTo>
                      <a:cubicBezTo>
                        <a:pt x="933" y="14385"/>
                        <a:pt x="0" y="16974"/>
                        <a:pt x="0" y="36195"/>
                      </a:cubicBezTo>
                      <a:cubicBezTo>
                        <a:pt x="0" y="42577"/>
                        <a:pt x="2" y="49154"/>
                        <a:pt x="1905" y="55245"/>
                      </a:cubicBezTo>
                      <a:cubicBezTo>
                        <a:pt x="3271" y="59616"/>
                        <a:pt x="9525" y="66675"/>
                        <a:pt x="9525" y="66675"/>
                      </a:cubicBezTo>
                      <a:cubicBezTo>
                        <a:pt x="10160" y="69215"/>
                        <a:pt x="10711" y="71778"/>
                        <a:pt x="11430" y="74295"/>
                      </a:cubicBezTo>
                      <a:cubicBezTo>
                        <a:pt x="11982" y="76226"/>
                        <a:pt x="13335" y="78002"/>
                        <a:pt x="13335" y="80010"/>
                      </a:cubicBezTo>
                      <a:cubicBezTo>
                        <a:pt x="13335" y="85760"/>
                        <a:pt x="12558" y="91516"/>
                        <a:pt x="11430" y="97155"/>
                      </a:cubicBezTo>
                      <a:lnTo>
                        <a:pt x="5715" y="114300"/>
                      </a:lnTo>
                      <a:lnTo>
                        <a:pt x="3810" y="120015"/>
                      </a:lnTo>
                      <a:cubicBezTo>
                        <a:pt x="4445" y="133985"/>
                        <a:pt x="4719" y="147976"/>
                        <a:pt x="5715" y="161925"/>
                      </a:cubicBezTo>
                      <a:cubicBezTo>
                        <a:pt x="6608" y="174423"/>
                        <a:pt x="7096" y="170165"/>
                        <a:pt x="9525" y="179070"/>
                      </a:cubicBezTo>
                      <a:cubicBezTo>
                        <a:pt x="10903" y="184122"/>
                        <a:pt x="12308" y="189175"/>
                        <a:pt x="13335" y="194310"/>
                      </a:cubicBezTo>
                      <a:cubicBezTo>
                        <a:pt x="15753" y="206402"/>
                        <a:pt x="14455" y="200694"/>
                        <a:pt x="17145" y="211455"/>
                      </a:cubicBezTo>
                      <a:cubicBezTo>
                        <a:pt x="16510" y="218440"/>
                        <a:pt x="16459" y="225503"/>
                        <a:pt x="15240" y="232410"/>
                      </a:cubicBezTo>
                      <a:cubicBezTo>
                        <a:pt x="13516" y="242179"/>
                        <a:pt x="10504" y="242646"/>
                        <a:pt x="9525" y="251460"/>
                      </a:cubicBezTo>
                      <a:cubicBezTo>
                        <a:pt x="9174" y="254616"/>
                        <a:pt x="9525" y="257810"/>
                        <a:pt x="9525" y="260985"/>
                      </a:cubicBezTo>
                    </a:path>
                  </a:pathLst>
                </a:custGeom>
                <a:noFill/>
                <a:ln w="63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1" name="正方形/長方形 10">
                  <a:extLst>
                    <a:ext uri="{FF2B5EF4-FFF2-40B4-BE49-F238E27FC236}">
                      <a16:creationId xmlns:a16="http://schemas.microsoft.com/office/drawing/2014/main" id="{7D4AF228-6083-474E-BAEB-65BD4833F7CC}"/>
                    </a:ext>
                  </a:extLst>
                </xdr:cNvPr>
                <xdr:cNvSpPr/>
              </xdr:nvSpPr>
              <xdr:spPr>
                <a:xfrm>
                  <a:off x="108488" y="128414"/>
                  <a:ext cx="81915" cy="226695"/>
                </a:xfrm>
                <a:prstGeom prst="rect">
                  <a:avLst/>
                </a:prstGeom>
                <a:noFill/>
                <a:ln w="28575">
                  <a:solidFill>
                    <a:schemeClr val="tx1"/>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sz="1050">
                    <a:solidFill>
                      <a:schemeClr val="tx1"/>
                    </a:solidFill>
                  </a:endParaRPr>
                </a:p>
              </xdr:txBody>
            </xdr:sp>
            <xdr:sp macro="" textlink="">
              <xdr:nvSpPr>
                <xdr:cNvPr id="12" name="テキスト ボックス 5">
                  <a:extLst>
                    <a:ext uri="{FF2B5EF4-FFF2-40B4-BE49-F238E27FC236}">
                      <a16:creationId xmlns:a16="http://schemas.microsoft.com/office/drawing/2014/main" id="{F0D208B8-A553-4750-8110-0E6AD91D5F94}"/>
                    </a:ext>
                  </a:extLst>
                </xdr:cNvPr>
                <xdr:cNvSpPr txBox="1"/>
              </xdr:nvSpPr>
              <xdr:spPr>
                <a:xfrm rot="16200000">
                  <a:off x="-15536" y="202681"/>
                  <a:ext cx="62661" cy="66326"/>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sp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L</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13" name="テキスト ボックス 5">
                  <a:extLst>
                    <a:ext uri="{FF2B5EF4-FFF2-40B4-BE49-F238E27FC236}">
                      <a16:creationId xmlns:a16="http://schemas.microsoft.com/office/drawing/2014/main" id="{AFEC4DF4-71B3-49DB-BC1C-837B040BBB01}"/>
                    </a:ext>
                  </a:extLst>
                </xdr:cNvPr>
                <xdr:cNvSpPr txBox="1"/>
              </xdr:nvSpPr>
              <xdr:spPr>
                <a:xfrm>
                  <a:off x="112414" y="41220"/>
                  <a:ext cx="83820" cy="56588"/>
                </a:xfrm>
                <a:prstGeom prst="rect">
                  <a:avLst/>
                </a:prstGeom>
                <a:noFill/>
                <a:ln w="6350">
                  <a:noFill/>
                </a:ln>
              </xdr:spPr>
              <xdr:txBody>
                <a:bodyPr rot="0" spcFirstLastPara="0" vert="horz" wrap="square" lIns="0" tIns="0" rIns="0" bIns="0" numCol="1" spcCol="0" rtlCol="0" fromWordArt="0" anchor="ctr" anchorCtr="0" forceAA="0" compatLnSpc="1">
                  <a:prstTxWarp prst="textNoShape">
                    <a:avLst/>
                  </a:prstTxWarp>
                  <a:noAutofit/>
                </a:bodyPr>
                <a:lstStyle/>
                <a:p>
                  <a:pPr algn="ctr"/>
                  <a:r>
                    <a:rPr lang="en-US" sz="1000" kern="100">
                      <a:solidFill>
                        <a:schemeClr val="tx1"/>
                      </a:solidFill>
                      <a:effectLst/>
                      <a:latin typeface="ＭＳ ゴシック" panose="020B0609070205080204" pitchFamily="49" charset="-128"/>
                      <a:ea typeface="ＭＳ 明朝" panose="02020609040205080304" pitchFamily="17" charset="-128"/>
                      <a:cs typeface="Times New Roman" panose="02020603050405020304" pitchFamily="18" charset="0"/>
                    </a:rPr>
                    <a:t>W</a:t>
                  </a:r>
                  <a:endParaRPr lang="ja-JP" sz="100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xnSp macro="">
            <xdr:nvCxnSpPr>
              <xdr:cNvPr id="9" name="直線矢印コネクタ 8">
                <a:extLst>
                  <a:ext uri="{FF2B5EF4-FFF2-40B4-BE49-F238E27FC236}">
                    <a16:creationId xmlns:a16="http://schemas.microsoft.com/office/drawing/2014/main" id="{5CA640AB-3246-4B92-ADC8-94536BE1B34C}"/>
                  </a:ext>
                </a:extLst>
              </xdr:cNvPr>
              <xdr:cNvCxnSpPr/>
            </xdr:nvCxnSpPr>
            <xdr:spPr>
              <a:xfrm>
                <a:off x="94327" y="97002"/>
                <a:ext cx="108000" cy="0"/>
              </a:xfrm>
              <a:prstGeom prst="straightConnector1">
                <a:avLst/>
              </a:prstGeom>
              <a:ln>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cxnSp macro="">
          <xdr:nvCxnSpPr>
            <xdr:cNvPr id="7" name="直線矢印コネクタ 6">
              <a:extLst>
                <a:ext uri="{FF2B5EF4-FFF2-40B4-BE49-F238E27FC236}">
                  <a16:creationId xmlns:a16="http://schemas.microsoft.com/office/drawing/2014/main" id="{AEDB1349-7217-4BFB-9C8B-CEDA38E4F5E8}"/>
                </a:ext>
              </a:extLst>
            </xdr:cNvPr>
            <xdr:cNvCxnSpPr/>
          </xdr:nvCxnSpPr>
          <xdr:spPr>
            <a:xfrm>
              <a:off x="53340" y="139065"/>
              <a:ext cx="0" cy="211455"/>
            </a:xfrm>
            <a:prstGeom prst="straightConnector1">
              <a:avLst/>
            </a:prstGeom>
            <a:ln w="9525">
              <a:solidFill>
                <a:schemeClr val="tx1"/>
              </a:solidFill>
              <a:headEnd type="triangle" w="sm" len="sm"/>
              <a:tailEnd type="triangle" w="sm" len="sm"/>
            </a:ln>
          </xdr:spPr>
          <xdr:style>
            <a:lnRef idx="1">
              <a:schemeClr val="accent1"/>
            </a:lnRef>
            <a:fillRef idx="0">
              <a:schemeClr val="accent1"/>
            </a:fillRef>
            <a:effectRef idx="0">
              <a:schemeClr val="accent1"/>
            </a:effectRef>
            <a:fontRef idx="minor">
              <a:schemeClr val="tx1"/>
            </a:fontRef>
          </xdr:style>
        </xdr:cxnSp>
      </xdr:grpSp>
      <xdr:sp macro="" textlink="">
        <xdr:nvSpPr>
          <xdr:cNvPr id="5" name="テキスト ボックス 5">
            <a:extLst>
              <a:ext uri="{FF2B5EF4-FFF2-40B4-BE49-F238E27FC236}">
                <a16:creationId xmlns:a16="http://schemas.microsoft.com/office/drawing/2014/main" id="{D7E63A17-4772-4A95-AD16-FF229D9062FE}"/>
              </a:ext>
            </a:extLst>
          </xdr:cNvPr>
          <xdr:cNvSpPr txBox="1"/>
        </xdr:nvSpPr>
        <xdr:spPr>
          <a:xfrm>
            <a:off x="3839315" y="3993541"/>
            <a:ext cx="712414" cy="111441"/>
          </a:xfrm>
          <a:prstGeom prst="rect">
            <a:avLst/>
          </a:prstGeom>
          <a:noFill/>
          <a:ln w="6350">
            <a:noFill/>
          </a:ln>
        </xdr:spPr>
        <xdr:txBody>
          <a:bodyPr rot="0" spcFirstLastPara="0" vert="horz" wrap="square" lIns="0" tIns="0" rIns="0" bIns="0" numCol="1" spcCol="0" rtlCol="0" fromWordArt="0" anchor="t" anchorCtr="0" forceAA="0" compatLnSpc="1">
            <a:prstTxWarp prst="textNoShape">
              <a:avLst/>
            </a:prstTxWarp>
            <a:noAutofit/>
          </a:bodyPr>
          <a:lstStyle/>
          <a:p>
            <a:pPr algn="just"/>
            <a:r>
              <a:rPr lang="ja-JP" sz="1050" kern="100">
                <a:solidFill>
                  <a:schemeClr val="tx1"/>
                </a:solidFill>
                <a:effectLst/>
                <a:latin typeface="Century" panose="02040604050505020304" pitchFamily="18" charset="0"/>
                <a:ea typeface="ＭＳ ゴシック" panose="020B0609070205080204" pitchFamily="49" charset="-128"/>
                <a:cs typeface="Times New Roman" panose="02020603050405020304" pitchFamily="18" charset="0"/>
              </a:rPr>
              <a:t>ひび割れ</a:t>
            </a:r>
            <a:endParaRPr lang="ja-JP" sz="1050" kern="100">
              <a:solidFill>
                <a:schemeClr val="tx1"/>
              </a:solidFill>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6A3361DF-8D58-4B46-8F4E-6478C96FCE2A}"/>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76288" y="2752725"/>
          <a:ext cx="6635907" cy="2171700"/>
        </a:xfrm>
        <a:prstGeom prst="rect">
          <a:avLst/>
        </a:prstGeom>
      </xdr:spPr>
    </xdr:pic>
    <xdr:clientData/>
  </xdr:twoCellAnchor>
  <xdr:oneCellAnchor>
    <xdr:from>
      <xdr:col>4</xdr:col>
      <xdr:colOff>566737</xdr:colOff>
      <xdr:row>22</xdr:row>
      <xdr:rowOff>19048</xdr:rowOff>
    </xdr:from>
    <xdr:ext cx="835422" cy="275717"/>
    <xdr:sp macro="" textlink="">
      <xdr:nvSpPr>
        <xdr:cNvPr id="3" name="テキスト ボックス 2">
          <a:extLst>
            <a:ext uri="{FF2B5EF4-FFF2-40B4-BE49-F238E27FC236}">
              <a16:creationId xmlns:a16="http://schemas.microsoft.com/office/drawing/2014/main" id="{E81FE102-84E4-4D75-BEA4-691424BF0747}"/>
            </a:ext>
          </a:extLst>
        </xdr:cNvPr>
        <xdr:cNvSpPr txBox="1"/>
      </xdr:nvSpPr>
      <xdr:spPr>
        <a:xfrm>
          <a:off x="7143750" y="358139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33CC"/>
              </a:solidFill>
            </a:rPr>
            <a:t>使用しない</a:t>
          </a:r>
        </a:p>
      </xdr:txBody>
    </xdr:sp>
    <xdr:clientData/>
  </xdr:oneCellAnchor>
  <xdr:twoCellAnchor editAs="oneCell">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C3627EEE-8B87-4C6B-A680-75701A339E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32350" y="6796089"/>
          <a:ext cx="3630512" cy="1583876"/>
        </a:xfrm>
        <a:prstGeom prst="rect">
          <a:avLst/>
        </a:prstGeom>
      </xdr:spPr>
    </xdr:pic>
    <xdr:clientData/>
  </xdr:twoCellAnchor>
  <xdr:twoCellAnchor editAs="oneCell">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D80398BC-58A9-44FE-AF3F-37F4E108467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4400" y="5233988"/>
          <a:ext cx="2900363" cy="107630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247650</xdr:colOff>
      <xdr:row>11</xdr:row>
      <xdr:rowOff>438150</xdr:rowOff>
    </xdr:from>
    <xdr:to>
      <xdr:col>16</xdr:col>
      <xdr:colOff>257278</xdr:colOff>
      <xdr:row>17</xdr:row>
      <xdr:rowOff>560100</xdr:rowOff>
    </xdr:to>
    <xdr:pic>
      <xdr:nvPicPr>
        <xdr:cNvPr id="2" name="図 1">
          <a:extLst>
            <a:ext uri="{FF2B5EF4-FFF2-40B4-BE49-F238E27FC236}">
              <a16:creationId xmlns:a16="http://schemas.microsoft.com/office/drawing/2014/main" id="{1FCD9D5F-2F77-41B6-8E04-4A83472C9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4450" y="4076700"/>
          <a:ext cx="3781528" cy="28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57150</xdr:colOff>
      <xdr:row>10</xdr:row>
      <xdr:rowOff>423901</xdr:rowOff>
    </xdr:from>
    <xdr:ext cx="954107" cy="292452"/>
    <xdr:sp macro="" textlink="">
      <xdr:nvSpPr>
        <xdr:cNvPr id="3" name="テキスト ボックス 2">
          <a:extLst>
            <a:ext uri="{FF2B5EF4-FFF2-40B4-BE49-F238E27FC236}">
              <a16:creationId xmlns:a16="http://schemas.microsoft.com/office/drawing/2014/main" id="{B02A10B4-3930-48CB-BB8E-CB155D89893C}"/>
            </a:ext>
          </a:extLst>
        </xdr:cNvPr>
        <xdr:cNvSpPr txBox="1"/>
      </xdr:nvSpPr>
      <xdr:spPr>
        <a:xfrm>
          <a:off x="2381250" y="3614776"/>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起点坑口</a:t>
          </a:r>
          <a:r>
            <a:rPr kumimoji="1" lang="en-US" altLang="ja-JP" sz="1200"/>
            <a:t>】</a:t>
          </a:r>
          <a:endParaRPr kumimoji="1" lang="ja-JP" altLang="en-US" sz="1200"/>
        </a:p>
      </xdr:txBody>
    </xdr:sp>
    <xdr:clientData/>
  </xdr:oneCellAnchor>
  <xdr:oneCellAnchor>
    <xdr:from>
      <xdr:col>24</xdr:col>
      <xdr:colOff>227015</xdr:colOff>
      <xdr:row>10</xdr:row>
      <xdr:rowOff>438150</xdr:rowOff>
    </xdr:from>
    <xdr:ext cx="954107" cy="292452"/>
    <xdr:sp macro="" textlink="">
      <xdr:nvSpPr>
        <xdr:cNvPr id="4" name="テキスト ボックス 3">
          <a:extLst>
            <a:ext uri="{FF2B5EF4-FFF2-40B4-BE49-F238E27FC236}">
              <a16:creationId xmlns:a16="http://schemas.microsoft.com/office/drawing/2014/main" id="{E1685DC5-780E-492A-B79F-A1C35AEADC5C}"/>
            </a:ext>
          </a:extLst>
        </xdr:cNvPr>
        <xdr:cNvSpPr txBox="1"/>
      </xdr:nvSpPr>
      <xdr:spPr>
        <a:xfrm>
          <a:off x="7580315" y="3629025"/>
          <a:ext cx="954107"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t>【</a:t>
          </a:r>
          <a:r>
            <a:rPr kumimoji="1" lang="ja-JP" altLang="en-US" sz="1200"/>
            <a:t>終点坑口</a:t>
          </a:r>
          <a:r>
            <a:rPr kumimoji="1" lang="en-US" altLang="ja-JP" sz="1200"/>
            <a:t>】</a:t>
          </a:r>
          <a:endParaRPr kumimoji="1" lang="ja-JP" altLang="en-US" sz="1200"/>
        </a:p>
      </xdr:txBody>
    </xdr:sp>
    <xdr:clientData/>
  </xdr:oneCellAnchor>
  <xdr:twoCellAnchor editAs="oneCell">
    <xdr:from>
      <xdr:col>4</xdr:col>
      <xdr:colOff>104775</xdr:colOff>
      <xdr:row>5</xdr:row>
      <xdr:rowOff>38100</xdr:rowOff>
    </xdr:from>
    <xdr:to>
      <xdr:col>14</xdr:col>
      <xdr:colOff>305616</xdr:colOff>
      <xdr:row>10</xdr:row>
      <xdr:rowOff>422094</xdr:rowOff>
    </xdr:to>
    <xdr:pic>
      <xdr:nvPicPr>
        <xdr:cNvPr id="5" name="図 4">
          <a:extLst>
            <a:ext uri="{FF2B5EF4-FFF2-40B4-BE49-F238E27FC236}">
              <a16:creationId xmlns:a16="http://schemas.microsoft.com/office/drawing/2014/main" id="{F9511C83-4B79-4077-B006-EFDDC77F0D8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1575" y="1104900"/>
          <a:ext cx="3344091" cy="2508069"/>
        </a:xfrm>
        <a:prstGeom prst="rect">
          <a:avLst/>
        </a:prstGeom>
      </xdr:spPr>
    </xdr:pic>
    <xdr:clientData/>
  </xdr:twoCellAnchor>
  <xdr:twoCellAnchor editAs="oneCell">
    <xdr:from>
      <xdr:col>20</xdr:col>
      <xdr:colOff>216675</xdr:colOff>
      <xdr:row>5</xdr:row>
      <xdr:rowOff>45225</xdr:rowOff>
    </xdr:from>
    <xdr:to>
      <xdr:col>31</xdr:col>
      <xdr:colOff>103191</xdr:colOff>
      <xdr:row>10</xdr:row>
      <xdr:rowOff>429219</xdr:rowOff>
    </xdr:to>
    <xdr:pic>
      <xdr:nvPicPr>
        <xdr:cNvPr id="6" name="図 5">
          <a:extLst>
            <a:ext uri="{FF2B5EF4-FFF2-40B4-BE49-F238E27FC236}">
              <a16:creationId xmlns:a16="http://schemas.microsoft.com/office/drawing/2014/main" id="{37425DCD-87A8-406B-8F74-9745E8512D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2675" y="1112025"/>
          <a:ext cx="3344091" cy="2508069"/>
        </a:xfrm>
        <a:prstGeom prst="rect">
          <a:avLst/>
        </a:prstGeom>
      </xdr:spPr>
    </xdr:pic>
    <xdr:clientData/>
  </xdr:twoCellAnchor>
  <xdr:twoCellAnchor editAs="oneCell">
    <xdr:from>
      <xdr:col>16</xdr:col>
      <xdr:colOff>171456</xdr:colOff>
      <xdr:row>12</xdr:row>
      <xdr:rowOff>47629</xdr:rowOff>
    </xdr:from>
    <xdr:to>
      <xdr:col>32</xdr:col>
      <xdr:colOff>211080</xdr:colOff>
      <xdr:row>17</xdr:row>
      <xdr:rowOff>485398</xdr:rowOff>
    </xdr:to>
    <xdr:pic>
      <xdr:nvPicPr>
        <xdr:cNvPr id="7" name="図 6">
          <a:extLst>
            <a:ext uri="{FF2B5EF4-FFF2-40B4-BE49-F238E27FC236}">
              <a16:creationId xmlns:a16="http://schemas.microsoft.com/office/drawing/2014/main" id="{99A3CD6C-AF47-480A-8900-6E9A258F4FC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010156" y="4133854"/>
          <a:ext cx="5068824" cy="267614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6" name="図 5">
          <a:extLst>
            <a:ext uri="{FF2B5EF4-FFF2-40B4-BE49-F238E27FC236}">
              <a16:creationId xmlns:a16="http://schemas.microsoft.com/office/drawing/2014/main" id="{FFEA7163-0B69-4657-8DD5-6F3806A69901}"/>
            </a:ext>
          </a:extLst>
        </xdr:cNvPr>
        <xdr:cNvPicPr>
          <a:picLocks/>
        </xdr:cNvPicPr>
      </xdr:nvPicPr>
      <xdr:blipFill>
        <a:blip xmlns:r="http://schemas.openxmlformats.org/officeDocument/2006/relationships" r:embed="rId2"/>
        <a:stretch>
          <a:fillRect/>
        </a:stretch>
      </xdr:blipFill>
      <xdr:spPr>
        <a:xfrm>
          <a:off x="733425" y="2466975"/>
          <a:ext cx="11671218" cy="44895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E3C54CE0-D3EC-4308-BD30-8446852F4C12}"/>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4" name="図 3">
          <a:extLst>
            <a:ext uri="{FF2B5EF4-FFF2-40B4-BE49-F238E27FC236}">
              <a16:creationId xmlns:a16="http://schemas.microsoft.com/office/drawing/2014/main" id="{DFEB68B0-41EF-4DF9-80F0-C4B29440F136}"/>
            </a:ext>
          </a:extLst>
        </xdr:cNvPr>
        <xdr:cNvPicPr>
          <a:picLocks/>
        </xdr:cNvPicPr>
      </xdr:nvPicPr>
      <xdr:blipFill>
        <a:blip xmlns:r="http://schemas.openxmlformats.org/officeDocument/2006/relationships" r:embed="rId2"/>
        <a:stretch>
          <a:fillRect/>
        </a:stretch>
      </xdr:blipFill>
      <xdr:spPr>
        <a:xfrm>
          <a:off x="733425" y="8524875"/>
          <a:ext cx="11671218" cy="44895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2F793833-D081-4120-A981-747069CF8943}"/>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4" name="図 3">
          <a:extLst>
            <a:ext uri="{FF2B5EF4-FFF2-40B4-BE49-F238E27FC236}">
              <a16:creationId xmlns:a16="http://schemas.microsoft.com/office/drawing/2014/main" id="{97E57A1B-96F4-45E9-8B15-A992713C6B09}"/>
            </a:ext>
          </a:extLst>
        </xdr:cNvPr>
        <xdr:cNvPicPr>
          <a:picLocks/>
        </xdr:cNvPicPr>
      </xdr:nvPicPr>
      <xdr:blipFill>
        <a:blip xmlns:r="http://schemas.openxmlformats.org/officeDocument/2006/relationships" r:embed="rId2"/>
        <a:stretch>
          <a:fillRect/>
        </a:stretch>
      </xdr:blipFill>
      <xdr:spPr>
        <a:xfrm>
          <a:off x="733425" y="14582775"/>
          <a:ext cx="11671218" cy="448952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2DFBB8CA-EA4C-43C7-BB1E-C6A1B8401DB6}"/>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4" name="図 3">
          <a:extLst>
            <a:ext uri="{FF2B5EF4-FFF2-40B4-BE49-F238E27FC236}">
              <a16:creationId xmlns:a16="http://schemas.microsoft.com/office/drawing/2014/main" id="{3D574411-5D5F-40DB-99C0-CF4AF80E1681}"/>
            </a:ext>
          </a:extLst>
        </xdr:cNvPr>
        <xdr:cNvPicPr>
          <a:picLocks/>
        </xdr:cNvPicPr>
      </xdr:nvPicPr>
      <xdr:blipFill>
        <a:blip xmlns:r="http://schemas.openxmlformats.org/officeDocument/2006/relationships" r:embed="rId2"/>
        <a:stretch>
          <a:fillRect/>
        </a:stretch>
      </xdr:blipFill>
      <xdr:spPr>
        <a:xfrm>
          <a:off x="733425" y="20640675"/>
          <a:ext cx="11671218" cy="448952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C085DC70-AC33-4C3B-984F-388F8D88B4DA}"/>
            </a:ext>
          </a:extLst>
        </xdr:cNvPr>
        <xdr:cNvPicPr>
          <a:picLocks noChangeAspect="1"/>
        </xdr:cNvPicPr>
      </xdr:nvPicPr>
      <xdr:blipFill>
        <a:blip xmlns:r="http://schemas.openxmlformats.org/officeDocument/2006/relationships" r:embed="rId1"/>
        <a:stretch>
          <a:fillRect/>
        </a:stretch>
      </xdr:blipFill>
      <xdr:spPr>
        <a:xfrm>
          <a:off x="671946" y="7064953"/>
          <a:ext cx="3349124" cy="536711"/>
        </a:xfrm>
        <a:prstGeom prst="rect">
          <a:avLst/>
        </a:prstGeom>
      </xdr:spPr>
    </xdr:pic>
    <xdr:clientData/>
  </xdr:twoCellAnchor>
  <xdr:twoCellAnchor editAs="oneCell">
    <xdr:from>
      <xdr:col>2</xdr:col>
      <xdr:colOff>95250</xdr:colOff>
      <xdr:row>11</xdr:row>
      <xdr:rowOff>95250</xdr:rowOff>
    </xdr:from>
    <xdr:to>
      <xdr:col>25</xdr:col>
      <xdr:colOff>79293</xdr:colOff>
      <xdr:row>27</xdr:row>
      <xdr:rowOff>165171</xdr:rowOff>
    </xdr:to>
    <xdr:pic>
      <xdr:nvPicPr>
        <xdr:cNvPr id="4" name="図 3">
          <a:extLst>
            <a:ext uri="{FF2B5EF4-FFF2-40B4-BE49-F238E27FC236}">
              <a16:creationId xmlns:a16="http://schemas.microsoft.com/office/drawing/2014/main" id="{71378EC3-D19B-445A-B378-6EFA59AEF4F3}"/>
            </a:ext>
          </a:extLst>
        </xdr:cNvPr>
        <xdr:cNvPicPr>
          <a:picLocks/>
        </xdr:cNvPicPr>
      </xdr:nvPicPr>
      <xdr:blipFill>
        <a:blip xmlns:r="http://schemas.openxmlformats.org/officeDocument/2006/relationships" r:embed="rId2"/>
        <a:stretch>
          <a:fillRect/>
        </a:stretch>
      </xdr:blipFill>
      <xdr:spPr>
        <a:xfrm>
          <a:off x="733425" y="26698575"/>
          <a:ext cx="11671218" cy="448952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6" name="図 5">
          <a:extLst>
            <a:ext uri="{FF2B5EF4-FFF2-40B4-BE49-F238E27FC236}">
              <a16:creationId xmlns:a16="http://schemas.microsoft.com/office/drawing/2014/main" id="{FA739C0B-A457-4A41-9708-98A3EEA9C206}"/>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7" name="図 6">
          <a:extLst>
            <a:ext uri="{FF2B5EF4-FFF2-40B4-BE49-F238E27FC236}">
              <a16:creationId xmlns:a16="http://schemas.microsoft.com/office/drawing/2014/main" id="{FF20A84C-9962-4044-BB95-0108256F2C51}"/>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8" name="図 7">
          <a:extLst>
            <a:ext uri="{FF2B5EF4-FFF2-40B4-BE49-F238E27FC236}">
              <a16:creationId xmlns:a16="http://schemas.microsoft.com/office/drawing/2014/main" id="{09A38D49-1A59-4857-B2E1-378E98CFD1E5}"/>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9" name="図 8">
          <a:extLst>
            <a:ext uri="{FF2B5EF4-FFF2-40B4-BE49-F238E27FC236}">
              <a16:creationId xmlns:a16="http://schemas.microsoft.com/office/drawing/2014/main" id="{5371AE89-AD1A-40CA-86DD-278977D76DC0}"/>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225EC2E-DF8F-4020-9B7B-83837684F618}"/>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4" name="図 3">
          <a:extLst>
            <a:ext uri="{FF2B5EF4-FFF2-40B4-BE49-F238E27FC236}">
              <a16:creationId xmlns:a16="http://schemas.microsoft.com/office/drawing/2014/main" id="{1D7739CB-BC80-44DD-A628-7EB27912083E}"/>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5" name="図 4">
          <a:extLst>
            <a:ext uri="{FF2B5EF4-FFF2-40B4-BE49-F238E27FC236}">
              <a16:creationId xmlns:a16="http://schemas.microsoft.com/office/drawing/2014/main" id="{E8DD84E0-B1F4-4FE2-9031-71E935E475F4}"/>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6" name="図 5">
          <a:extLst>
            <a:ext uri="{FF2B5EF4-FFF2-40B4-BE49-F238E27FC236}">
              <a16:creationId xmlns:a16="http://schemas.microsoft.com/office/drawing/2014/main" id="{AE985C25-F0EE-4AB6-9940-A563A1A272C9}"/>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B3CC668-8995-47AF-ADC7-E7D8CE2549D0}"/>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86F576D-FEEB-48E2-B983-76399A22A1E1}"/>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910BEF1-4609-4064-B1E2-0C75E3E115DE}"/>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AC13EAC-6987-47D8-97E3-7E880AE5CCC0}"/>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40F5FB81-FD07-4E5E-95A6-21A09E6FAEC5}"/>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365AB15-54BF-4383-B351-4204B6A51D44}"/>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FDCAB89-A384-4C83-B1FD-A3F3E5D464A9}"/>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52C79D9-0598-420B-8083-2721467B7DE6}"/>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03B6C55-702B-4113-9922-B5759FB2802F}"/>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31B436D-3A23-4584-9417-B55A91C611CC}"/>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EBBD1788-0B5C-43C0-B945-4A5257C2AA85}"/>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0CB2B59-4B78-4E17-AAE4-31C56167A966}"/>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6154E54-21B4-43B8-A93D-4BFB82E55D20}"/>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B65687E-FD45-4F44-AC32-40F3565C779C}"/>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8E1BE2F-B6E8-4976-B68C-EA29D484EDBE}"/>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3471B36-7DDC-44D3-A4B1-07122B74113A}"/>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60AB4E0C-253E-4E03-B5B3-66734B318158}"/>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5AC23EF9-0405-4FC3-B8FC-38451F9C30FC}"/>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97B1D9D-BFC6-45B2-8B4A-09738FAE6532}"/>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27E039C5-7499-42C2-9EC6-94C6277F654B}"/>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D20F4A5-19D4-4D72-96CE-BBBD79E40FE3}"/>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6DE7266-584A-48E1-BD6E-17956010D681}"/>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B7427134-DC94-436D-9447-C237CDFC5FDB}"/>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BCF3743-5809-49C3-9C35-531704CBD62F}"/>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14E794E-4A76-495A-BE46-2D38CA9497EF}"/>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C53913B-1F19-43A2-AE1F-F75485020259}"/>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AF6417C-6840-4B9A-A66E-5371C640C9F1}"/>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942C3CDA-E2CA-48C4-B05C-C2EF3B082ADA}"/>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C1AB48A-7986-4492-A54C-2A76140CCDEC}"/>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AD278BF-89D4-4F91-B6C0-281A0A7BF2A8}"/>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CC447FA-8DD0-40EF-90ED-0E6FCD20153B}"/>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4451CF7-7BCD-46D5-A619-113F7E41042D}"/>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87B838C-5731-4B54-A990-A996DC4E9896}"/>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631B73F-6A35-4F96-8A60-63FC5F6A47A2}"/>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3253434-83BF-4440-8AB8-36F2B3364BCE}"/>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7039296-D24C-4F35-A0A2-21CDCFFC127E}"/>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637C8F9C-EE39-4D6F-8D66-C60B504D8054}"/>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FF755112-A070-4702-917D-DAEE2356ABFD}"/>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1AB7777-FBDD-4048-82C5-9A2A780271EE}"/>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3181C4B-88CE-4CEB-82F5-071454BF1181}"/>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C2EB8EB-198B-4F0E-A70A-C4C5710E2502}"/>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28FD00A-01BA-41D8-94D0-B53CC9198CF5}"/>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5CC99B1-2D9D-4794-B0D1-5EA9848B6171}"/>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C9658C9-04D0-4159-ADEE-4D82009E6F74}"/>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5C57E19-6C0D-4D15-9448-40449269BDC8}"/>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73D2885-586C-4268-A4D5-D274CB19FB9B}"/>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E22857C-96E0-47F8-B5B5-61CC59C64024}"/>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D66FDC9-BE56-45C5-BDB5-43A571B61749}"/>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7438FB0-6452-4169-BB4B-D1C1EC45890E}"/>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EDC0346C-3A50-4412-AFE3-493C575146C1}"/>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82FF9733-4DC0-4DA1-AC11-D20D3AD3B191}"/>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C847E2F5-2698-4E9A-A9BD-BB33551D1B9E}"/>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B8A3517-39A3-4325-8B07-D9EF2B1A9294}"/>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6995060-588A-4E02-BAE1-0CB16D5B92C6}"/>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18E381E-6831-4B82-B8B0-8024369D364B}"/>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96C7606-9AD7-487D-96E1-CB26563537E3}"/>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822C2787-7BC6-4471-9B55-91F84F791970}"/>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CC45653-68B4-42A9-A2A3-F7719F2FE376}"/>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F07D9A7-164E-43E8-8E3A-433C6F0046A5}"/>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6A4A1582-5BEF-4D5B-8A27-404F981F059D}"/>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761391FC-D7C9-4C1A-A542-0D15D2932B2A}"/>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7555FE63-F4CD-41E2-AEAF-1A0FDBDED3D0}"/>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7A6E94C-FB1B-4C35-A3FC-BDE9B58D17F1}"/>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13D5B00-A4A8-4D4F-A74D-27D3652F72E1}"/>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EED144D-5384-4485-A061-65D3C4C49548}"/>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86E8512-A913-460F-A2D2-BA1916DAFE25}"/>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18E45BAC-8943-4DB5-8C03-4D40DCF8E339}"/>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7" name="図 6">
          <a:extLst>
            <a:ext uri="{FF2B5EF4-FFF2-40B4-BE49-F238E27FC236}">
              <a16:creationId xmlns:a16="http://schemas.microsoft.com/office/drawing/2014/main" id="{4E4AFF3C-AC56-4357-954B-50A603118B67}"/>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5" name="図 4">
          <a:extLst>
            <a:ext uri="{FF2B5EF4-FFF2-40B4-BE49-F238E27FC236}">
              <a16:creationId xmlns:a16="http://schemas.microsoft.com/office/drawing/2014/main" id="{2E8D0AA3-C110-4129-B7FA-15033A769684}"/>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6" name="図 5">
          <a:extLst>
            <a:ext uri="{FF2B5EF4-FFF2-40B4-BE49-F238E27FC236}">
              <a16:creationId xmlns:a16="http://schemas.microsoft.com/office/drawing/2014/main" id="{9BA5E501-D026-4491-8129-5AF0DAD57A0F}"/>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7" name="図 6">
          <a:extLst>
            <a:ext uri="{FF2B5EF4-FFF2-40B4-BE49-F238E27FC236}">
              <a16:creationId xmlns:a16="http://schemas.microsoft.com/office/drawing/2014/main" id="{571EC448-AB80-428E-A339-18CFA9687072}"/>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8" name="図 7">
          <a:extLst>
            <a:ext uri="{FF2B5EF4-FFF2-40B4-BE49-F238E27FC236}">
              <a16:creationId xmlns:a16="http://schemas.microsoft.com/office/drawing/2014/main" id="{8494C5A6-743E-49F9-A014-868EA732C973}"/>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FEA026CB-1D79-4C75-99F2-72780CBAA6F8}"/>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C636265-F271-4B15-A579-F831398300EC}"/>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7F166BF-8F25-46F2-A943-A09358C5EB8B}"/>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F8B9241A-8126-490C-8DD6-129837D48527}"/>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1E83552-C008-4290-81FB-F9CCE8FF71E7}"/>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8A64E5E-CFFD-410C-9A4A-54E6EA92179F}"/>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52BD815-39E5-47DE-9878-42E4E5C65A02}"/>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0CC7898-37DA-4A4D-B318-099C1274A6E0}"/>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60F574CA-C2BE-473C-9BC1-D59701879BDF}"/>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A47CAE0-8091-46D9-ABE0-97660A6CF9A0}"/>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89E452D-F47D-4D69-8B0B-4CA5CDE81638}"/>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5BB55CB-F3B0-43A1-A2D5-DBB1DF11001C}"/>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E9C15A0-AEDA-461B-8208-06BCFD0A5046}"/>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84CA50C8-202A-4A0F-AB5E-45E4ADA9FF50}"/>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CC14AD4-1211-41AA-8E04-8259C1DC7DCD}"/>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4806175-A7DC-4F9C-AB0F-4CD4F0CC0652}"/>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CB478E4E-28B2-4BD2-B873-B4E5C73A0262}"/>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CDF277F-E06F-4E54-8EBD-332F7A3EC4CC}"/>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24</xdr:col>
      <xdr:colOff>68263</xdr:colOff>
      <xdr:row>4</xdr:row>
      <xdr:rowOff>38100</xdr:rowOff>
    </xdr:from>
    <xdr:to>
      <xdr:col>29</xdr:col>
      <xdr:colOff>550863</xdr:colOff>
      <xdr:row>11</xdr:row>
      <xdr:rowOff>285750</xdr:rowOff>
    </xdr:to>
    <xdr:pic>
      <xdr:nvPicPr>
        <xdr:cNvPr id="4" name="図 3">
          <a:extLst>
            <a:ext uri="{FF2B5EF4-FFF2-40B4-BE49-F238E27FC236}">
              <a16:creationId xmlns:a16="http://schemas.microsoft.com/office/drawing/2014/main" id="{BCE7A631-80DC-4A7C-8E37-DEC60187769C}"/>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5" name="図 4">
          <a:extLst>
            <a:ext uri="{FF2B5EF4-FFF2-40B4-BE49-F238E27FC236}">
              <a16:creationId xmlns:a16="http://schemas.microsoft.com/office/drawing/2014/main" id="{CB2F9B09-126E-45AA-89B6-ADFBAA77070C}"/>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6" name="図 5">
          <a:extLst>
            <a:ext uri="{FF2B5EF4-FFF2-40B4-BE49-F238E27FC236}">
              <a16:creationId xmlns:a16="http://schemas.microsoft.com/office/drawing/2014/main" id="{3AB3F5D3-B406-49CF-BBE0-448ADB11BE0A}"/>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C1DDD7A-C940-47F5-8CBB-4E77E5E569CC}"/>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50B1B327-11EF-422B-9E0F-4B88BD2B8F9C}"/>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62C5A65-8F92-4F3D-8D27-16A9423D4E7C}"/>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8BADFE6D-00FD-475D-B8F6-ECE290173A85}"/>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02AB669-9696-4833-BA1E-B2AB92BA4EDE}"/>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1C3B50C-99B9-4C7B-8170-9C779F8470A4}"/>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B347218-1C1F-4966-9FD5-F1617FC2D73D}"/>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A1887D02-1958-4938-9EC7-6103CF855E69}"/>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4086832-1DCC-4A3E-B4E8-882C444E15C0}"/>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480A11F-E7FA-4D83-9C56-22E068D7788B}"/>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6048064-B1B1-42BD-8FAB-A8E16771210F}"/>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4F0A3F02-9A56-4744-8D03-D3057F62F291}"/>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32078194-037D-4773-9624-1A6A792D5C8B}"/>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58DCDA5F-199E-4EA0-9E07-9636F3D0358C}"/>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282DE0C-FC62-4A48-8150-DEF867F0922E}"/>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C947CF0-7FBE-4631-B1CE-17017AB51CBE}"/>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FA45035-3B1F-4D1E-99C5-383C159CC759}"/>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6D9314C5-E1E7-4754-B9C4-C862ECFE59DD}"/>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6026580-9188-4F41-8629-6AE5F1B1169B}"/>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61F7F4CB-4192-41FC-A5B4-9BB161078C22}"/>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A41DDCC5-00CC-4CD9-9174-B77F79E0BEE0}"/>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C627B215-7F11-4F60-97ED-C2ED436AF4BA}"/>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F9968B6-14CC-4006-AD1E-2C104B469DB3}"/>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EB13F434-1C92-46B4-97B9-B1207E966134}"/>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CDD75E4-6D87-41BB-AF77-241E7C1920AE}"/>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32F10E33-F5C7-4161-B75F-9C6E70AE6EE8}"/>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5FD63A39-CB29-4D4A-975D-A2F060BFEA62}"/>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1FBD8DBE-8E1C-463F-A920-9DB3F453FB76}"/>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A371639-4610-4075-9851-49FD10222E70}"/>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0103B00-62CB-4CA9-B623-1DD0D5CA7552}"/>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F008E871-C8A7-463A-9846-3ABF91351ABE}"/>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B718F03-18AE-4241-B7F2-E4C43455F7D4}"/>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62D8B2D8-2BB6-402C-BF8C-5D9238C5332B}"/>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2E6CF6BF-8E3A-4A6D-B0D3-A1F5A5302773}"/>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072F3781-B538-46A6-A732-DF01DEC71A3A}"/>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52CD40B9-28EE-4476-BFB7-C60FA273026F}"/>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73A91AF-3884-4588-84AD-401514306D53}"/>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2CDE31A-DB06-4578-93AF-37D234C252FC}"/>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534A38A-2A59-4796-AA34-BBE94C841B9F}"/>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A5F8D884-6B8D-4DC1-9B0C-8B716654A21C}"/>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46E2FC3-BD9D-4033-A54A-582E26059715}"/>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1C7C0F0A-A640-4C10-A7FC-99ABBF0819A5}"/>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960E7969-ABD1-44BD-A77B-9BF60DF60CDA}"/>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69F87781-DD27-40F2-AE97-FAEA701BFA3F}"/>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D13D36AD-5466-47B4-A267-4BAFD263004C}"/>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556528F5-63FC-4797-8DDC-7FD85A6CD1AA}"/>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AE773C6B-019E-411D-BB1F-BAAA49ECD036}"/>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A3B14BDC-0561-4489-850E-243FAEE2E751}"/>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EDB80230-5F79-4B6C-8EE7-49B280782180}"/>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C4C3CD4-5A96-4A32-ABFB-396F3F7BAB5D}"/>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425120B0-7036-4F6E-B7F7-561BF761237B}"/>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B8188FCD-3959-4534-9BE6-C2A07B9C5600}"/>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B433DFF4-8798-4AF1-83F5-DFC6890B2918}"/>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BA6445DA-0841-43CB-8334-4F5512E83625}"/>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36BA18D1-4D6A-4071-B9DE-3C6E84D18CDD}"/>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678CA52-86E6-4592-8033-5E2A2ED1EBA3}"/>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9CC96738-68D5-4498-A005-D73B6BB89942}"/>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D40D1B2C-EA55-443F-A075-1C00F8E42334}"/>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D61D9353-149F-4E92-A1E3-054662927EC7}"/>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7E39220F-D499-4869-AE62-127B20CD9438}"/>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00DC5EBA-0CF8-4559-A3D7-F212BFD37B90}"/>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AD76B42F-5775-4972-87D3-1D2DCB140723}"/>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6CDE9AC9-00C4-45A8-88D6-2C8F9894D892}"/>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3810F40F-AAF2-45A3-B4F7-D47B12D0A2B1}"/>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51C545D0-03C9-4CE8-B2D3-BFD9731B2829}"/>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2538DFE-354D-4EAF-9538-DAD7A6B49F35}"/>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C22C8012-5337-449D-8EC6-B1C78723487E}"/>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292E5187-44D7-425B-98A8-30DF7C891993}"/>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2F7924A4-0BF3-43A0-9519-B9DBB57DA780}"/>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4D4F5CA3-5A4E-4C59-B09B-31C9E450651C}"/>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twoCellAnchor editAs="oneCell">
    <xdr:from>
      <xdr:col>6</xdr:col>
      <xdr:colOff>68263</xdr:colOff>
      <xdr:row>15</xdr:row>
      <xdr:rowOff>38100</xdr:rowOff>
    </xdr:from>
    <xdr:to>
      <xdr:col>10</xdr:col>
      <xdr:colOff>627063</xdr:colOff>
      <xdr:row>22</xdr:row>
      <xdr:rowOff>285750</xdr:rowOff>
    </xdr:to>
    <xdr:pic>
      <xdr:nvPicPr>
        <xdr:cNvPr id="4" name="図 3">
          <a:extLst>
            <a:ext uri="{FF2B5EF4-FFF2-40B4-BE49-F238E27FC236}">
              <a16:creationId xmlns:a16="http://schemas.microsoft.com/office/drawing/2014/main" id="{2FF90DEE-BEDC-4B04-96E6-142F137B95B2}"/>
            </a:ext>
          </a:extLst>
        </xdr:cNvPr>
        <xdr:cNvPicPr>
          <a:picLocks/>
        </xdr:cNvPicPr>
      </xdr:nvPicPr>
      <xdr:blipFill>
        <a:blip xmlns:r="http://schemas.openxmlformats.org/officeDocument/2006/relationships" r:embed="rId3"/>
        <a:stretch>
          <a:fillRect/>
        </a:stretch>
      </xdr:blipFill>
      <xdr:spPr>
        <a:xfrm>
          <a:off x="3230563" y="4838700"/>
          <a:ext cx="3340100" cy="2514600"/>
        </a:xfrm>
        <a:prstGeom prst="rect">
          <a:avLst/>
        </a:prstGeom>
      </xdr:spPr>
    </xdr:pic>
    <xdr:clientData/>
  </xdr:twoCellAnchor>
  <xdr:twoCellAnchor editAs="oneCell">
    <xdr:from>
      <xdr:col>17</xdr:col>
      <xdr:colOff>68263</xdr:colOff>
      <xdr:row>15</xdr:row>
      <xdr:rowOff>38100</xdr:rowOff>
    </xdr:from>
    <xdr:to>
      <xdr:col>21</xdr:col>
      <xdr:colOff>627063</xdr:colOff>
      <xdr:row>22</xdr:row>
      <xdr:rowOff>285750</xdr:rowOff>
    </xdr:to>
    <xdr:pic>
      <xdr:nvPicPr>
        <xdr:cNvPr id="5" name="図 4">
          <a:extLst>
            <a:ext uri="{FF2B5EF4-FFF2-40B4-BE49-F238E27FC236}">
              <a16:creationId xmlns:a16="http://schemas.microsoft.com/office/drawing/2014/main" id="{05F64E41-9D55-49BA-A181-02E597EF7685}"/>
            </a:ext>
          </a:extLst>
        </xdr:cNvPr>
        <xdr:cNvPicPr>
          <a:picLocks/>
        </xdr:cNvPicPr>
      </xdr:nvPicPr>
      <xdr:blipFill>
        <a:blip xmlns:r="http://schemas.openxmlformats.org/officeDocument/2006/relationships" r:embed="rId4"/>
        <a:stretch>
          <a:fillRect/>
        </a:stretch>
      </xdr:blipFill>
      <xdr:spPr>
        <a:xfrm>
          <a:off x="10431463" y="4838700"/>
          <a:ext cx="3340100" cy="2514600"/>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6</xdr:col>
      <xdr:colOff>68263</xdr:colOff>
      <xdr:row>4</xdr:row>
      <xdr:rowOff>38100</xdr:rowOff>
    </xdr:from>
    <xdr:to>
      <xdr:col>10</xdr:col>
      <xdr:colOff>627063</xdr:colOff>
      <xdr:row>11</xdr:row>
      <xdr:rowOff>285750</xdr:rowOff>
    </xdr:to>
    <xdr:pic>
      <xdr:nvPicPr>
        <xdr:cNvPr id="2" name="図 1">
          <a:extLst>
            <a:ext uri="{FF2B5EF4-FFF2-40B4-BE49-F238E27FC236}">
              <a16:creationId xmlns:a16="http://schemas.microsoft.com/office/drawing/2014/main" id="{14927CF7-2CAF-474A-B8FD-D27345268B18}"/>
            </a:ext>
          </a:extLst>
        </xdr:cNvPr>
        <xdr:cNvPicPr>
          <a:picLocks/>
        </xdr:cNvPicPr>
      </xdr:nvPicPr>
      <xdr:blipFill>
        <a:blip xmlns:r="http://schemas.openxmlformats.org/officeDocument/2006/relationships" r:embed="rId1"/>
        <a:stretch>
          <a:fillRect/>
        </a:stretch>
      </xdr:blipFill>
      <xdr:spPr>
        <a:xfrm>
          <a:off x="3230563" y="1095375"/>
          <a:ext cx="3340100" cy="2514600"/>
        </a:xfrm>
        <a:prstGeom prst="rect">
          <a:avLst/>
        </a:prstGeom>
      </xdr:spPr>
    </xdr:pic>
    <xdr:clientData/>
  </xdr:twoCellAnchor>
  <xdr:twoCellAnchor editAs="oneCell">
    <xdr:from>
      <xdr:col>17</xdr:col>
      <xdr:colOff>68263</xdr:colOff>
      <xdr:row>4</xdr:row>
      <xdr:rowOff>38100</xdr:rowOff>
    </xdr:from>
    <xdr:to>
      <xdr:col>21</xdr:col>
      <xdr:colOff>627063</xdr:colOff>
      <xdr:row>11</xdr:row>
      <xdr:rowOff>285750</xdr:rowOff>
    </xdr:to>
    <xdr:pic>
      <xdr:nvPicPr>
        <xdr:cNvPr id="3" name="図 2">
          <a:extLst>
            <a:ext uri="{FF2B5EF4-FFF2-40B4-BE49-F238E27FC236}">
              <a16:creationId xmlns:a16="http://schemas.microsoft.com/office/drawing/2014/main" id="{90DC588F-CDEB-4C64-B4F7-BDFDF9C6F050}"/>
            </a:ext>
          </a:extLst>
        </xdr:cNvPr>
        <xdr:cNvPicPr>
          <a:picLocks/>
        </xdr:cNvPicPr>
      </xdr:nvPicPr>
      <xdr:blipFill>
        <a:blip xmlns:r="http://schemas.openxmlformats.org/officeDocument/2006/relationships" r:embed="rId2"/>
        <a:stretch>
          <a:fillRect/>
        </a:stretch>
      </xdr:blipFill>
      <xdr:spPr>
        <a:xfrm>
          <a:off x="10431463" y="1095375"/>
          <a:ext cx="3340100" cy="2514600"/>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60325</xdr:colOff>
      <xdr:row>8</xdr:row>
      <xdr:rowOff>22225</xdr:rowOff>
    </xdr:from>
    <xdr:to>
      <xdr:col>8</xdr:col>
      <xdr:colOff>53975</xdr:colOff>
      <xdr:row>20</xdr:row>
      <xdr:rowOff>149225</xdr:rowOff>
    </xdr:to>
    <xdr:pic>
      <xdr:nvPicPr>
        <xdr:cNvPr id="2" name="図 1">
          <a:extLst>
            <a:ext uri="{FF2B5EF4-FFF2-40B4-BE49-F238E27FC236}">
              <a16:creationId xmlns:a16="http://schemas.microsoft.com/office/drawing/2014/main" id="{6CAECD39-6D6A-44C3-B30B-607365DA8FCC}"/>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55700" y="1755775"/>
          <a:ext cx="2908300" cy="2184400"/>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2A4A27C7-0FAE-43C9-A7D3-5B7044F3E559}"/>
            </a:ext>
          </a:extLst>
        </xdr:cNvPr>
        <xdr:cNvPicPr>
          <a:picLocks/>
        </xdr:cNvPicPr>
      </xdr:nvPicPr>
      <xdr:blipFill>
        <a:blip xmlns:r="http://schemas.openxmlformats.org/officeDocument/2006/relationships" r:embed="rId1"/>
        <a:stretch>
          <a:fillRect/>
        </a:stretch>
      </xdr:blipFill>
      <xdr:spPr>
        <a:xfrm>
          <a:off x="466725" y="1495425"/>
          <a:ext cx="10222535" cy="4649861"/>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037E8707-C216-4919-9C06-7C1AAA846ED8}"/>
            </a:ext>
          </a:extLst>
        </xdr:cNvPr>
        <xdr:cNvPicPr>
          <a:picLocks/>
        </xdr:cNvPicPr>
      </xdr:nvPicPr>
      <xdr:blipFill>
        <a:blip xmlns:r="http://schemas.openxmlformats.org/officeDocument/2006/relationships" r:embed="rId1"/>
        <a:stretch>
          <a:fillRect/>
        </a:stretch>
      </xdr:blipFill>
      <xdr:spPr>
        <a:xfrm>
          <a:off x="466725" y="7496175"/>
          <a:ext cx="10222535" cy="4649861"/>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E58CF0B9-2E1D-4DB7-9EF6-6D6F1BB33A08}"/>
            </a:ext>
          </a:extLst>
        </xdr:cNvPr>
        <xdr:cNvPicPr>
          <a:picLocks/>
        </xdr:cNvPicPr>
      </xdr:nvPicPr>
      <xdr:blipFill>
        <a:blip xmlns:r="http://schemas.openxmlformats.org/officeDocument/2006/relationships" r:embed="rId1"/>
        <a:stretch>
          <a:fillRect/>
        </a:stretch>
      </xdr:blipFill>
      <xdr:spPr>
        <a:xfrm>
          <a:off x="466725" y="13496925"/>
          <a:ext cx="10222535" cy="4649861"/>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9CD57A99-88FB-4F48-AF97-4F32703D6484}"/>
            </a:ext>
          </a:extLst>
        </xdr:cNvPr>
        <xdr:cNvPicPr>
          <a:picLocks/>
        </xdr:cNvPicPr>
      </xdr:nvPicPr>
      <xdr:blipFill>
        <a:blip xmlns:r="http://schemas.openxmlformats.org/officeDocument/2006/relationships" r:embed="rId1"/>
        <a:stretch>
          <a:fillRect/>
        </a:stretch>
      </xdr:blipFill>
      <xdr:spPr>
        <a:xfrm>
          <a:off x="466725" y="19497675"/>
          <a:ext cx="10222535" cy="4649861"/>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44FB5413-FA70-44DA-A4F2-E2D6DCA8F03C}"/>
            </a:ext>
          </a:extLst>
        </xdr:cNvPr>
        <xdr:cNvPicPr>
          <a:picLocks/>
        </xdr:cNvPicPr>
      </xdr:nvPicPr>
      <xdr:blipFill>
        <a:blip xmlns:r="http://schemas.openxmlformats.org/officeDocument/2006/relationships" r:embed="rId1"/>
        <a:stretch>
          <a:fillRect/>
        </a:stretch>
      </xdr:blipFill>
      <xdr:spPr>
        <a:xfrm>
          <a:off x="466725" y="25498425"/>
          <a:ext cx="10222535" cy="4649861"/>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95250</xdr:colOff>
      <xdr:row>6</xdr:row>
      <xdr:rowOff>95250</xdr:rowOff>
    </xdr:from>
    <xdr:to>
      <xdr:col>34</xdr:col>
      <xdr:colOff>259385</xdr:colOff>
      <xdr:row>16</xdr:row>
      <xdr:rowOff>268361</xdr:rowOff>
    </xdr:to>
    <xdr:pic>
      <xdr:nvPicPr>
        <xdr:cNvPr id="2" name="図 1">
          <a:extLst>
            <a:ext uri="{FF2B5EF4-FFF2-40B4-BE49-F238E27FC236}">
              <a16:creationId xmlns:a16="http://schemas.microsoft.com/office/drawing/2014/main" id="{B3E25395-BDD3-4908-810D-A12423D026A4}"/>
            </a:ext>
          </a:extLst>
        </xdr:cNvPr>
        <xdr:cNvPicPr>
          <a:picLocks/>
        </xdr:cNvPicPr>
      </xdr:nvPicPr>
      <xdr:blipFill>
        <a:blip xmlns:r="http://schemas.openxmlformats.org/officeDocument/2006/relationships" r:embed="rId1"/>
        <a:stretch>
          <a:fillRect/>
        </a:stretch>
      </xdr:blipFill>
      <xdr:spPr>
        <a:xfrm>
          <a:off x="466725" y="31499175"/>
          <a:ext cx="10222535" cy="4649861"/>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15FB7D4A-8BDB-4534-AB4D-A57DC3CA3567}"/>
            </a:ext>
          </a:extLst>
        </xdr:cNvPr>
        <xdr:cNvPicPr>
          <a:picLocks/>
        </xdr:cNvPicPr>
      </xdr:nvPicPr>
      <xdr:blipFill>
        <a:blip xmlns:r="http://schemas.openxmlformats.org/officeDocument/2006/relationships" r:embed="rId1"/>
        <a:stretch>
          <a:fillRect/>
        </a:stretch>
      </xdr:blipFill>
      <xdr:spPr>
        <a:xfrm>
          <a:off x="466725" y="1162050"/>
          <a:ext cx="10222535" cy="4649861"/>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8E183B71-66B6-4C95-9BBF-6EB586A8CDC6}"/>
            </a:ext>
          </a:extLst>
        </xdr:cNvPr>
        <xdr:cNvPicPr>
          <a:picLocks/>
        </xdr:cNvPicPr>
      </xdr:nvPicPr>
      <xdr:blipFill>
        <a:blip xmlns:r="http://schemas.openxmlformats.org/officeDocument/2006/relationships" r:embed="rId1"/>
        <a:stretch>
          <a:fillRect/>
        </a:stretch>
      </xdr:blipFill>
      <xdr:spPr>
        <a:xfrm>
          <a:off x="466725" y="7258050"/>
          <a:ext cx="10222535" cy="4649861"/>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5E8BCB9D-E7BD-4929-A29E-3B3BBDBC07BE}"/>
            </a:ext>
          </a:extLst>
        </xdr:cNvPr>
        <xdr:cNvPicPr>
          <a:picLocks/>
        </xdr:cNvPicPr>
      </xdr:nvPicPr>
      <xdr:blipFill>
        <a:blip xmlns:r="http://schemas.openxmlformats.org/officeDocument/2006/relationships" r:embed="rId1"/>
        <a:stretch>
          <a:fillRect/>
        </a:stretch>
      </xdr:blipFill>
      <xdr:spPr>
        <a:xfrm>
          <a:off x="466725" y="13354050"/>
          <a:ext cx="10222535" cy="4649861"/>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ECDC5456-324F-44D9-BA51-E0066E3E2591}"/>
            </a:ext>
          </a:extLst>
        </xdr:cNvPr>
        <xdr:cNvPicPr>
          <a:picLocks/>
        </xdr:cNvPicPr>
      </xdr:nvPicPr>
      <xdr:blipFill>
        <a:blip xmlns:r="http://schemas.openxmlformats.org/officeDocument/2006/relationships" r:embed="rId1"/>
        <a:stretch>
          <a:fillRect/>
        </a:stretch>
      </xdr:blipFill>
      <xdr:spPr>
        <a:xfrm>
          <a:off x="466725" y="19450050"/>
          <a:ext cx="10222535" cy="4649861"/>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9C224DB7-96F6-4A1E-A303-10AA99C8F64E}"/>
            </a:ext>
          </a:extLst>
        </xdr:cNvPr>
        <xdr:cNvPicPr>
          <a:picLocks/>
        </xdr:cNvPicPr>
      </xdr:nvPicPr>
      <xdr:blipFill>
        <a:blip xmlns:r="http://schemas.openxmlformats.org/officeDocument/2006/relationships" r:embed="rId1"/>
        <a:stretch>
          <a:fillRect/>
        </a:stretch>
      </xdr:blipFill>
      <xdr:spPr>
        <a:xfrm>
          <a:off x="466725" y="25546050"/>
          <a:ext cx="10222535" cy="4649861"/>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95250</xdr:colOff>
      <xdr:row>5</xdr:row>
      <xdr:rowOff>95250</xdr:rowOff>
    </xdr:from>
    <xdr:to>
      <xdr:col>34</xdr:col>
      <xdr:colOff>259385</xdr:colOff>
      <xdr:row>15</xdr:row>
      <xdr:rowOff>382661</xdr:rowOff>
    </xdr:to>
    <xdr:pic>
      <xdr:nvPicPr>
        <xdr:cNvPr id="2" name="図 1">
          <a:extLst>
            <a:ext uri="{FF2B5EF4-FFF2-40B4-BE49-F238E27FC236}">
              <a16:creationId xmlns:a16="http://schemas.microsoft.com/office/drawing/2014/main" id="{381B09ED-EA02-4C8B-B33D-F34D221D0994}"/>
            </a:ext>
          </a:extLst>
        </xdr:cNvPr>
        <xdr:cNvPicPr>
          <a:picLocks/>
        </xdr:cNvPicPr>
      </xdr:nvPicPr>
      <xdr:blipFill>
        <a:blip xmlns:r="http://schemas.openxmlformats.org/officeDocument/2006/relationships" r:embed="rId1"/>
        <a:stretch>
          <a:fillRect/>
        </a:stretch>
      </xdr:blipFill>
      <xdr:spPr>
        <a:xfrm>
          <a:off x="466725" y="31642050"/>
          <a:ext cx="10222535" cy="4649861"/>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AB9671D8-4510-4493-AABB-EDF1306184A1}"/>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3" name="図 2">
          <a:extLst>
            <a:ext uri="{FF2B5EF4-FFF2-40B4-BE49-F238E27FC236}">
              <a16:creationId xmlns:a16="http://schemas.microsoft.com/office/drawing/2014/main" id="{C99FB119-9AE5-4BEA-A2A5-DB9B5E60F697}"/>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CF0ED6D-B9B5-4CAC-B8D9-D0035F6845D0}"/>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B9D44600-4F23-403B-8A9F-978334C8BDFB}"/>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72AAAB0C-CD55-45DA-83BB-B3127A76C240}"/>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FE7573C5-5677-4F5C-88D1-D9B6934DD442}"/>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8C1AE986-7C34-442C-BC19-CD1000CC1ABF}"/>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B8DFF33E-F0D4-41CB-9C56-330895F75281}"/>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3B108D3-E289-4CB7-A0F5-D7B03354A7C4}"/>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2538053B-314A-49E8-9C51-85C8FFE63547}"/>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A1CAEB48-858A-4654-A591-6118E56E5649}"/>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99A0BD9D-F2BF-4F67-8B18-1B766F068BDB}"/>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20B005A1-FD17-4AF9-9085-F18BD7ABDAEA}"/>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42BA7906-8887-4433-BD10-0BB327DDE7B1}"/>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F27F546C-EAFB-439E-A26B-58C70E87387B}"/>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8615D313-B3A4-452C-8C1C-C7B9A2D8C345}"/>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BE351C96-36AF-4E54-951D-289FEA2D5157}"/>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EBA3A86-F34A-46B2-82B9-D2B46AE7E2FB}"/>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A8C83949-18A9-4D8A-8DDE-A7B3B5E12EF9}"/>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5F709B7F-C52E-44AA-9415-CAC3851BB3F2}"/>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C19B0C88-BD9A-4EB9-9890-F4D1EC92BE78}"/>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B55298A4-8985-4EA1-BC89-E0A05D1BD6C2}"/>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2E5EB89-B84D-4EB9-B2BA-3C780CE7111F}"/>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622024B0-EAB5-4B05-B7FE-974BD4D40397}"/>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09F1678F-1F3F-4FBB-B44A-48F447ECE705}"/>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64E6712D-7152-4B6F-BCE6-C4BEEFD30B28}"/>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5B105AFA-BD27-48B4-84DA-B140DD31A127}"/>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1D13C2C8-EDA2-4484-AC1F-196DC5EBA6CA}"/>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C9501D36-0892-4E1B-822E-A1F8EF0688D2}"/>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5EA38DB7-10AA-4E25-9986-15686B6F2CDD}"/>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2" name="図 1">
          <a:extLst>
            <a:ext uri="{FF2B5EF4-FFF2-40B4-BE49-F238E27FC236}">
              <a16:creationId xmlns:a16="http://schemas.microsoft.com/office/drawing/2014/main" id="{3F09A156-0E73-45E1-ACB1-6E65805A68FA}"/>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3" name="図 2">
          <a:extLst>
            <a:ext uri="{FF2B5EF4-FFF2-40B4-BE49-F238E27FC236}">
              <a16:creationId xmlns:a16="http://schemas.microsoft.com/office/drawing/2014/main" id="{10B6C8B7-07D0-4B36-B255-E906CAB5D13E}"/>
            </a:ext>
          </a:extLst>
        </xdr:cNvPr>
        <xdr:cNvPicPr>
          <a:picLocks/>
        </xdr:cNvPicPr>
      </xdr:nvPicPr>
      <xdr:blipFill>
        <a:blip xmlns:r="http://schemas.openxmlformats.org/officeDocument/2006/relationships" r:embed="rId1"/>
        <a:stretch>
          <a:fillRect/>
        </a:stretch>
      </xdr:blipFill>
      <xdr:spPr>
        <a:xfrm>
          <a:off x="558881" y="1219154"/>
          <a:ext cx="2254088" cy="5772242"/>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xdr:from>
      <xdr:col>2</xdr:col>
      <xdr:colOff>130256</xdr:colOff>
      <xdr:row>6</xdr:row>
      <xdr:rowOff>38054</xdr:rowOff>
    </xdr:from>
    <xdr:to>
      <xdr:col>9</xdr:col>
      <xdr:colOff>184069</xdr:colOff>
      <xdr:row>43</xdr:row>
      <xdr:rowOff>114346</xdr:rowOff>
    </xdr:to>
    <xdr:pic>
      <xdr:nvPicPr>
        <xdr:cNvPr id="3" name="図 2">
          <a:extLst>
            <a:ext uri="{FF2B5EF4-FFF2-40B4-BE49-F238E27FC236}">
              <a16:creationId xmlns:a16="http://schemas.microsoft.com/office/drawing/2014/main" id="{080E30F4-C265-4CFE-9E2E-9F7D432AEF29}"/>
            </a:ext>
          </a:extLst>
        </xdr:cNvPr>
        <xdr:cNvPicPr>
          <a:picLocks/>
        </xdr:cNvPicPr>
      </xdr:nvPicPr>
      <xdr:blipFill>
        <a:blip xmlns:r="http://schemas.openxmlformats.org/officeDocument/2006/relationships" r:embed="rId1"/>
        <a:stretch>
          <a:fillRect/>
        </a:stretch>
      </xdr:blipFill>
      <xdr:spPr>
        <a:xfrm>
          <a:off x="568406" y="1219154"/>
          <a:ext cx="2254088" cy="5772242"/>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file:///\\Mac\Home\Downloads\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07%20&#25104;&#26524;&#21697;/3.&#28857;&#26908;&#32080;&#26524;&#35519;&#26360;/3.1_&#28857;&#26908;&#35519;&#26360;&#65288;&#23665;&#21475;&#30476;&#27096;&#24335;&#65289;/&#12383;&#12385;&#12400;&#12394;&#12488;&#12531;&#12493;&#12523;/&#12456;&#12463;&#12475;&#12523;/&#12383;&#12385;&#12400;&#12394;&#12488;&#12531;&#12493;&#12523;%20&#27096;&#24335;A.xlsx" TargetMode="External"/><Relationship Id="rId2" Type="http://schemas.openxmlformats.org/officeDocument/2006/relationships/externalLinkPath" Target="file:///\\S102osksvr-m2\cl0&#36947;&#36335;\CQF5\58N3014-101_&#65330;&#65302;&#22823;&#23822;&#12488;&#12531;&#12493;&#12523;&#23450;&#26399;&#28857;&#26908;_&#22823;&#23822;&#12488;&#12531;&#12493;&#12523;&#20182;&#28857;&#26908;\07%20&#25104;&#26524;&#21697;\3.&#28857;&#26908;&#32080;&#26524;&#35519;&#26360;\3.1_&#28857;&#26908;&#35519;&#26360;&#65288;&#23665;&#21475;&#30476;&#27096;&#24335;&#65289;\&#12383;&#12385;&#12400;&#12394;&#12488;&#12531;&#12493;&#12523;\&#12456;&#12463;&#12475;&#12523;\&#12383;&#12385;&#12400;&#12394;&#12488;&#12531;&#12493;&#12523;%20&#27096;&#24335;A.xlsx" TargetMode="External"/><Relationship Id="rId1" Type="http://schemas.openxmlformats.org/officeDocument/2006/relationships/externalLinkPath" Target="/CQF5/58N3014-101_&#65330;&#65302;&#22823;&#23822;&#12488;&#12531;&#12493;&#12523;&#23450;&#26399;&#28857;&#26908;_&#22823;&#23822;&#12488;&#12531;&#12493;&#12523;&#20182;&#28857;&#26908;/07%20&#25104;&#26524;&#21697;/3.&#28857;&#26908;&#32080;&#26524;&#35519;&#26360;/3.1_&#28857;&#26908;&#35519;&#26360;&#65288;&#23665;&#21475;&#30476;&#27096;&#24335;&#65289;/&#12383;&#12385;&#12400;&#12394;&#12488;&#12531;&#12493;&#12523;/&#12456;&#12463;&#12475;&#12523;/&#12383;&#12385;&#12400;&#12394;&#12488;&#12531;&#12493;&#12523;%20&#27096;&#24335;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点検様式作成フロー"/>
      <sheetName val="変状面積算出方法"/>
      <sheetName val="記入の留意点"/>
      <sheetName val="様式A-1"/>
      <sheetName val="様式A-2"/>
      <sheetName val="様式A-3"/>
      <sheetName val="(参考)リスト"/>
    </sheetNames>
    <sheetDataSet>
      <sheetData sheetId="0" refreshError="1"/>
      <sheetData sheetId="1" refreshError="1"/>
      <sheetData sheetId="2" refreshError="1"/>
      <sheetData sheetId="3" refreshError="1"/>
      <sheetData sheetId="4">
        <row r="10">
          <cell r="B10" t="str">
            <v>PS</v>
          </cell>
          <cell r="C10">
            <v>10.5</v>
          </cell>
          <cell r="D10">
            <v>0</v>
          </cell>
          <cell r="E10">
            <v>10.5</v>
          </cell>
          <cell r="K10" t="str">
            <v>○</v>
          </cell>
        </row>
        <row r="11">
          <cell r="B11" t="str">
            <v>S001</v>
          </cell>
          <cell r="C11">
            <v>10.5</v>
          </cell>
          <cell r="D11">
            <v>10.5</v>
          </cell>
          <cell r="E11">
            <v>21</v>
          </cell>
        </row>
        <row r="12">
          <cell r="B12" t="str">
            <v>S002</v>
          </cell>
          <cell r="C12">
            <v>10.5</v>
          </cell>
          <cell r="D12">
            <v>21</v>
          </cell>
          <cell r="E12">
            <v>31.5</v>
          </cell>
          <cell r="K12" t="str">
            <v>○</v>
          </cell>
        </row>
        <row r="13">
          <cell r="B13" t="str">
            <v>S003</v>
          </cell>
          <cell r="C13">
            <v>10.5</v>
          </cell>
          <cell r="D13">
            <v>31.5</v>
          </cell>
          <cell r="E13">
            <v>42</v>
          </cell>
          <cell r="K13" t="str">
            <v>○</v>
          </cell>
        </row>
        <row r="14">
          <cell r="B14" t="str">
            <v>S004</v>
          </cell>
          <cell r="C14">
            <v>10.5</v>
          </cell>
          <cell r="D14">
            <v>42</v>
          </cell>
          <cell r="E14">
            <v>52.5</v>
          </cell>
          <cell r="K14" t="str">
            <v>○</v>
          </cell>
        </row>
        <row r="15">
          <cell r="B15" t="str">
            <v>S005</v>
          </cell>
          <cell r="C15">
            <v>10.5</v>
          </cell>
          <cell r="D15">
            <v>52.5</v>
          </cell>
          <cell r="E15">
            <v>63</v>
          </cell>
          <cell r="K15" t="str">
            <v>○</v>
          </cell>
        </row>
        <row r="16">
          <cell r="B16" t="str">
            <v>S006</v>
          </cell>
          <cell r="C16">
            <v>10.5</v>
          </cell>
          <cell r="D16">
            <v>63</v>
          </cell>
          <cell r="E16">
            <v>73.5</v>
          </cell>
          <cell r="K16" t="str">
            <v>○</v>
          </cell>
        </row>
        <row r="17">
          <cell r="B17" t="str">
            <v>S007</v>
          </cell>
          <cell r="C17">
            <v>10.5</v>
          </cell>
          <cell r="D17">
            <v>73.5</v>
          </cell>
          <cell r="E17">
            <v>84</v>
          </cell>
          <cell r="K17" t="str">
            <v>○</v>
          </cell>
        </row>
        <row r="18">
          <cell r="B18" t="str">
            <v>S008</v>
          </cell>
          <cell r="C18">
            <v>10.5</v>
          </cell>
          <cell r="D18">
            <v>84</v>
          </cell>
          <cell r="E18">
            <v>94.5</v>
          </cell>
        </row>
        <row r="19">
          <cell r="B19" t="str">
            <v>S009</v>
          </cell>
          <cell r="C19">
            <v>10.5</v>
          </cell>
          <cell r="D19">
            <v>94.5</v>
          </cell>
          <cell r="E19">
            <v>105</v>
          </cell>
          <cell r="K19" t="str">
            <v>○</v>
          </cell>
        </row>
        <row r="20">
          <cell r="B20" t="str">
            <v>S010</v>
          </cell>
          <cell r="C20">
            <v>10.5</v>
          </cell>
          <cell r="D20">
            <v>105</v>
          </cell>
          <cell r="E20">
            <v>115.5</v>
          </cell>
          <cell r="K20" t="str">
            <v>○</v>
          </cell>
        </row>
        <row r="21">
          <cell r="B21" t="str">
            <v>S011</v>
          </cell>
          <cell r="C21">
            <v>10.5</v>
          </cell>
          <cell r="D21">
            <v>115.5</v>
          </cell>
          <cell r="E21">
            <v>126</v>
          </cell>
          <cell r="K21" t="str">
            <v>○</v>
          </cell>
        </row>
        <row r="22">
          <cell r="B22" t="str">
            <v>S012</v>
          </cell>
          <cell r="C22">
            <v>10.5</v>
          </cell>
          <cell r="D22">
            <v>126</v>
          </cell>
          <cell r="E22">
            <v>136.5</v>
          </cell>
          <cell r="K22" t="str">
            <v>○</v>
          </cell>
        </row>
        <row r="23">
          <cell r="B23" t="str">
            <v>S013</v>
          </cell>
          <cell r="C23">
            <v>10.5</v>
          </cell>
          <cell r="D23">
            <v>136.5</v>
          </cell>
          <cell r="E23">
            <v>147</v>
          </cell>
        </row>
        <row r="24">
          <cell r="B24" t="str">
            <v>S014</v>
          </cell>
          <cell r="C24">
            <v>10.5</v>
          </cell>
          <cell r="D24">
            <v>147</v>
          </cell>
          <cell r="E24">
            <v>157.5</v>
          </cell>
          <cell r="K24" t="str">
            <v>○</v>
          </cell>
        </row>
        <row r="25">
          <cell r="B25" t="str">
            <v>S015</v>
          </cell>
          <cell r="C25">
            <v>10.5</v>
          </cell>
          <cell r="D25">
            <v>157.5</v>
          </cell>
          <cell r="E25">
            <v>168</v>
          </cell>
          <cell r="K25" t="str">
            <v>○</v>
          </cell>
        </row>
        <row r="26">
          <cell r="B26" t="str">
            <v>S016</v>
          </cell>
          <cell r="C26">
            <v>10.5</v>
          </cell>
          <cell r="D26">
            <v>168</v>
          </cell>
          <cell r="E26">
            <v>178.5</v>
          </cell>
          <cell r="K26" t="str">
            <v>○</v>
          </cell>
        </row>
        <row r="27">
          <cell r="B27" t="str">
            <v>S017</v>
          </cell>
          <cell r="C27">
            <v>10.5</v>
          </cell>
          <cell r="D27">
            <v>178.5</v>
          </cell>
          <cell r="E27">
            <v>189</v>
          </cell>
          <cell r="K27" t="str">
            <v>○</v>
          </cell>
        </row>
        <row r="28">
          <cell r="B28" t="str">
            <v>S018</v>
          </cell>
          <cell r="C28">
            <v>10.5</v>
          </cell>
          <cell r="D28">
            <v>189</v>
          </cell>
          <cell r="E28">
            <v>199.5</v>
          </cell>
          <cell r="K28" t="str">
            <v>○</v>
          </cell>
        </row>
        <row r="29">
          <cell r="B29" t="str">
            <v>S019</v>
          </cell>
          <cell r="C29">
            <v>10.5</v>
          </cell>
          <cell r="D29">
            <v>199.5</v>
          </cell>
          <cell r="E29">
            <v>210</v>
          </cell>
        </row>
        <row r="30">
          <cell r="B30" t="str">
            <v>S020</v>
          </cell>
          <cell r="C30">
            <v>10.5</v>
          </cell>
          <cell r="D30">
            <v>210</v>
          </cell>
          <cell r="E30">
            <v>220.5</v>
          </cell>
          <cell r="K30" t="str">
            <v>○</v>
          </cell>
        </row>
        <row r="31">
          <cell r="B31" t="str">
            <v>S021</v>
          </cell>
          <cell r="C31">
            <v>10.5</v>
          </cell>
          <cell r="D31">
            <v>220.5</v>
          </cell>
          <cell r="E31">
            <v>231</v>
          </cell>
          <cell r="K31" t="str">
            <v>○</v>
          </cell>
        </row>
        <row r="32">
          <cell r="B32" t="str">
            <v>S022</v>
          </cell>
          <cell r="C32">
            <v>10.5</v>
          </cell>
          <cell r="D32">
            <v>231</v>
          </cell>
          <cell r="E32">
            <v>241.5</v>
          </cell>
          <cell r="K32" t="str">
            <v>○</v>
          </cell>
        </row>
        <row r="33">
          <cell r="B33" t="str">
            <v>S023</v>
          </cell>
          <cell r="C33">
            <v>10.5</v>
          </cell>
          <cell r="D33">
            <v>241.5</v>
          </cell>
          <cell r="E33">
            <v>252</v>
          </cell>
          <cell r="K33" t="str">
            <v>○</v>
          </cell>
        </row>
        <row r="34">
          <cell r="B34" t="str">
            <v>S024</v>
          </cell>
          <cell r="C34">
            <v>10.5</v>
          </cell>
          <cell r="D34">
            <v>252</v>
          </cell>
          <cell r="E34">
            <v>262.5</v>
          </cell>
        </row>
        <row r="35">
          <cell r="B35" t="str">
            <v>S025</v>
          </cell>
          <cell r="C35">
            <v>10.5</v>
          </cell>
          <cell r="D35">
            <v>262.5</v>
          </cell>
          <cell r="E35">
            <v>273</v>
          </cell>
          <cell r="K35" t="str">
            <v>○</v>
          </cell>
        </row>
        <row r="36">
          <cell r="B36" t="str">
            <v>S026</v>
          </cell>
          <cell r="C36">
            <v>10.5</v>
          </cell>
          <cell r="D36">
            <v>273</v>
          </cell>
          <cell r="E36">
            <v>283.5</v>
          </cell>
          <cell r="K36" t="str">
            <v>○</v>
          </cell>
        </row>
        <row r="37">
          <cell r="B37" t="str">
            <v>S027</v>
          </cell>
          <cell r="C37">
            <v>10.5</v>
          </cell>
          <cell r="D37">
            <v>283.5</v>
          </cell>
          <cell r="E37">
            <v>294</v>
          </cell>
          <cell r="K37" t="str">
            <v>○</v>
          </cell>
        </row>
        <row r="38">
          <cell r="B38" t="str">
            <v>S028</v>
          </cell>
          <cell r="C38">
            <v>10.5</v>
          </cell>
          <cell r="D38">
            <v>294</v>
          </cell>
          <cell r="E38">
            <v>304.5</v>
          </cell>
          <cell r="K38" t="str">
            <v>○</v>
          </cell>
        </row>
        <row r="39">
          <cell r="B39" t="str">
            <v>S029</v>
          </cell>
          <cell r="C39">
            <v>10.5</v>
          </cell>
          <cell r="D39">
            <v>304.5</v>
          </cell>
          <cell r="E39">
            <v>315</v>
          </cell>
          <cell r="K39" t="str">
            <v>○</v>
          </cell>
        </row>
        <row r="40">
          <cell r="B40" t="str">
            <v>S030</v>
          </cell>
          <cell r="C40">
            <v>10.5</v>
          </cell>
          <cell r="D40">
            <v>315</v>
          </cell>
          <cell r="E40">
            <v>325.5</v>
          </cell>
          <cell r="K40" t="str">
            <v>○</v>
          </cell>
        </row>
        <row r="41">
          <cell r="B41" t="str">
            <v>S031</v>
          </cell>
          <cell r="C41">
            <v>10.5</v>
          </cell>
          <cell r="D41">
            <v>325.5</v>
          </cell>
          <cell r="E41">
            <v>336</v>
          </cell>
        </row>
        <row r="42">
          <cell r="B42" t="str">
            <v>PE</v>
          </cell>
          <cell r="C42">
            <v>10.5</v>
          </cell>
          <cell r="D42">
            <v>336</v>
          </cell>
          <cell r="E42">
            <v>346.5</v>
          </cell>
          <cell r="K42" t="str">
            <v>○</v>
          </cell>
        </row>
      </sheetData>
      <sheetData sheetId="5" refreshError="1"/>
      <sheetData sheetId="6"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852" dataDxfId="850" headerRowBorderDxfId="851" tableBorderDxfId="849">
  <autoFilter ref="B15:B47" xr:uid="{00000000-0009-0000-0100-000001000000}"/>
  <tableColumns count="1">
    <tableColumn id="1" xr3:uid="{00000000-0010-0000-0000-000001000000}" name="対象箇所" dataDxfId="84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847" dataDxfId="845" headerRowBorderDxfId="846" tableBorderDxfId="844">
  <autoFilter ref="C15:J47" xr:uid="{00000000-0009-0000-0100-000002000000}"/>
  <tableColumns count="8">
    <tableColumn id="9" xr3:uid="{00000000-0010-0000-0100-000009000000}" name="部位区分" totalsRowLabel="集計" dataDxfId="843" totalsRowDxfId="842"/>
    <tableColumn id="2" xr3:uid="{00000000-0010-0000-0100-000002000000}" name="変状区分" dataDxfId="841" totalsRowDxfId="840"/>
    <tableColumn id="7" xr3:uid="{00000000-0010-0000-0100-000007000000}" name="変状種類" dataDxfId="839" totalsRowDxfId="838"/>
    <tableColumn id="4" xr3:uid="{00000000-0010-0000-0100-000004000000}" name="対策区分" dataDxfId="837" totalsRowDxfId="836"/>
    <tableColumn id="5" xr3:uid="{00000000-0010-0000-0100-000005000000}" name="健全性" dataDxfId="835" totalsRowDxfId="834"/>
    <tableColumn id="12" xr3:uid="{00000000-0010-0000-0100-00000C000000}" name="調査の要否" dataDxfId="833" totalsRowDxfId="832"/>
    <tableColumn id="10" xr3:uid="{00000000-0010-0000-0100-00000A000000}" name="措置の要否" dataDxfId="831" totalsRowDxfId="830"/>
    <tableColumn id="11" xr3:uid="{00000000-0010-0000-0100-00000B000000}" name="実施有無" totalsRowFunction="count" dataDxfId="829" totalsRowDxfId="82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826" headerRowBorderDxfId="827" tableBorderDxfId="825">
  <autoFilter ref="B51:B83" xr:uid="{00000000-0009-0000-0100-00000B000000}"/>
  <tableColumns count="1">
    <tableColumn id="1" xr3:uid="{00000000-0010-0000-0200-000001000000}" name="施設の内訳" dataDxfId="824"/>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822" headerRowBorderDxfId="823" tableBorderDxfId="821">
  <autoFilter ref="C51:C83" xr:uid="{00000000-0009-0000-0100-00000C000000}"/>
  <tableColumns count="1">
    <tableColumn id="1" xr3:uid="{00000000-0010-0000-0300-000001000000}" name="対象箇所" dataDxfId="82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819" dataDxfId="817" headerRowBorderDxfId="818" tableBorderDxfId="816">
  <autoFilter ref="D51:D83" xr:uid="{00000000-0009-0000-0100-00000D000000}"/>
  <tableColumns count="1">
    <tableColumn id="1" xr3:uid="{00000000-0010-0000-0400-000001000000}" name="部位区分" dataDxfId="81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814" dataDxfId="812" headerRowBorderDxfId="813" tableBorderDxfId="811">
  <autoFilter ref="E51:G83" xr:uid="{00000000-0009-0000-0100-00000E000000}"/>
  <tableColumns count="3">
    <tableColumn id="1" xr3:uid="{00000000-0010-0000-0500-000001000000}" name="異常の種類" dataDxfId="810"/>
    <tableColumn id="2" xr3:uid="{00000000-0010-0000-0500-000002000000}" name="異常判定区分 " dataDxfId="809"/>
    <tableColumn id="3" xr3:uid="{00000000-0010-0000-0500-000003000000}" name="実施有無" dataDxfId="80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807" dataDxfId="805" headerRowBorderDxfId="806" tableBorderDxfId="804">
  <autoFilter ref="B5:B12" xr:uid="{00000000-0009-0000-0100-000003000000}"/>
  <tableColumns count="1">
    <tableColumn id="1" xr3:uid="{00000000-0010-0000-0800-000001000000}" name="トンネルの分類" dataDxfId="80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802" dataDxfId="800" headerRowBorderDxfId="801" tableBorderDxfId="799">
  <autoFilter ref="C5:F12" xr:uid="{00000000-000C-0000-FFFF-FFFF09000000}"/>
  <tableColumns count="4">
    <tableColumn id="1" xr3:uid="{00000000-0010-0000-0900-000001000000}" name="トンネル工法" dataDxfId="798"/>
    <tableColumn id="4" xr3:uid="{F8DDB5BD-A7DE-4BB8-BD9F-E5AF467E6653}" name="自専道or一般道" dataDxfId="797"/>
    <tableColumn id="2" xr3:uid="{00000000-0010-0000-0900-000002000000}" name="緊急輸送路" dataDxfId="796"/>
    <tableColumn id="3" xr3:uid="{00000000-0010-0000-0900-000003000000}" name="代替路" dataDxfId="795"/>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00.xml"/><Relationship Id="rId1" Type="http://schemas.openxmlformats.org/officeDocument/2006/relationships/printerSettings" Target="../printerSettings/printerSettings108.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topLeftCell="A4" zoomScale="106" zoomScaleNormal="85" zoomScaleSheetLayoutView="106" workbookViewId="0">
      <selection activeCell="K12" sqref="K12:L12"/>
    </sheetView>
  </sheetViews>
  <sheetFormatPr defaultRowHeight="13.5" x14ac:dyDescent="0.15"/>
  <cols>
    <col min="1" max="2" width="8.875" customWidth="1"/>
    <col min="3" max="3" width="9" customWidth="1"/>
    <col min="4" max="4" width="8.875" customWidth="1"/>
  </cols>
  <sheetData>
    <row r="1" spans="1:14" x14ac:dyDescent="0.15">
      <c r="A1" s="402" t="s">
        <v>0</v>
      </c>
      <c r="B1" s="402"/>
      <c r="C1" s="402"/>
      <c r="D1" s="402"/>
      <c r="E1" s="402"/>
      <c r="F1" s="402"/>
      <c r="G1" s="402"/>
      <c r="H1" s="402"/>
      <c r="I1" s="402"/>
      <c r="J1" s="402"/>
      <c r="K1" s="402"/>
      <c r="L1" s="402"/>
      <c r="M1" s="402"/>
      <c r="N1" s="402"/>
    </row>
    <row r="2" spans="1:14" x14ac:dyDescent="0.15">
      <c r="A2" s="402"/>
      <c r="B2" s="402"/>
      <c r="C2" s="402"/>
      <c r="D2" s="402"/>
      <c r="E2" s="402"/>
      <c r="F2" s="402"/>
      <c r="G2" s="402"/>
      <c r="H2" s="402"/>
      <c r="I2" s="402"/>
      <c r="J2" s="402"/>
      <c r="K2" s="402"/>
      <c r="L2" s="402"/>
      <c r="M2" s="402"/>
      <c r="N2" s="402"/>
    </row>
    <row r="3" spans="1:14" x14ac:dyDescent="0.15">
      <c r="A3" s="403" t="s">
        <v>1</v>
      </c>
      <c r="B3" s="403"/>
      <c r="C3" s="403"/>
      <c r="D3" s="403"/>
      <c r="E3" s="403"/>
      <c r="F3" s="403"/>
      <c r="G3" s="403"/>
      <c r="H3" s="404" t="s">
        <v>2</v>
      </c>
      <c r="I3" s="404"/>
      <c r="J3" s="404"/>
      <c r="K3" s="404"/>
      <c r="L3" s="404"/>
      <c r="M3" s="404"/>
      <c r="N3" s="404"/>
    </row>
    <row r="4" spans="1:14" x14ac:dyDescent="0.15">
      <c r="H4" t="s">
        <v>3</v>
      </c>
    </row>
    <row r="5" spans="1:14" x14ac:dyDescent="0.15">
      <c r="H5" s="401" t="s">
        <v>4</v>
      </c>
      <c r="I5" s="401"/>
      <c r="J5" s="401"/>
      <c r="K5" s="401"/>
      <c r="L5" s="401"/>
      <c r="M5" s="401"/>
      <c r="N5" s="401"/>
    </row>
    <row r="6" spans="1:14" x14ac:dyDescent="0.15">
      <c r="H6" s="401"/>
      <c r="I6" s="401"/>
      <c r="J6" s="401"/>
      <c r="K6" s="401"/>
      <c r="L6" s="401"/>
      <c r="M6" s="401"/>
      <c r="N6" s="401"/>
    </row>
    <row r="7" spans="1:14" x14ac:dyDescent="0.15">
      <c r="H7" s="401"/>
      <c r="I7" s="401"/>
      <c r="J7" s="401"/>
      <c r="K7" s="401"/>
      <c r="L7" s="401"/>
      <c r="M7" s="401"/>
      <c r="N7" s="401"/>
    </row>
    <row r="8" spans="1:14" x14ac:dyDescent="0.15">
      <c r="H8" s="401"/>
      <c r="I8" s="401"/>
      <c r="J8" s="401"/>
      <c r="K8" s="401"/>
      <c r="L8" s="401"/>
      <c r="M8" s="401"/>
      <c r="N8" s="401"/>
    </row>
    <row r="9" spans="1:14" x14ac:dyDescent="0.15">
      <c r="H9" t="s">
        <v>5</v>
      </c>
    </row>
    <row r="10" spans="1:14" x14ac:dyDescent="0.15">
      <c r="H10" s="400" t="s">
        <v>6</v>
      </c>
      <c r="I10" s="400"/>
      <c r="J10" s="400"/>
      <c r="K10" s="400"/>
      <c r="L10" s="400"/>
      <c r="M10" s="400"/>
      <c r="N10" s="400"/>
    </row>
    <row r="11" spans="1:14" x14ac:dyDescent="0.15">
      <c r="H11" s="400"/>
      <c r="I11" s="400"/>
      <c r="J11" s="400"/>
      <c r="K11" s="400"/>
      <c r="L11" s="400"/>
      <c r="M11" s="400"/>
      <c r="N11" s="400"/>
    </row>
    <row r="12" spans="1:14" x14ac:dyDescent="0.15">
      <c r="H12" t="s">
        <v>7</v>
      </c>
    </row>
    <row r="13" spans="1:14" ht="13.5" customHeight="1" x14ac:dyDescent="0.15">
      <c r="H13" s="400" t="s">
        <v>8</v>
      </c>
      <c r="I13" s="400"/>
      <c r="J13" s="400"/>
      <c r="K13" s="400"/>
      <c r="L13" s="400"/>
      <c r="M13" s="400"/>
      <c r="N13" s="400"/>
    </row>
    <row r="14" spans="1:14" ht="13.5" customHeight="1" x14ac:dyDescent="0.15">
      <c r="H14" s="400"/>
      <c r="I14" s="400"/>
      <c r="J14" s="400"/>
      <c r="K14" s="400"/>
      <c r="L14" s="400"/>
      <c r="M14" s="400"/>
      <c r="N14" s="400"/>
    </row>
    <row r="15" spans="1:14" ht="13.5" customHeight="1" x14ac:dyDescent="0.15">
      <c r="H15" s="400"/>
      <c r="I15" s="400"/>
      <c r="J15" s="400"/>
      <c r="K15" s="400"/>
      <c r="L15" s="400"/>
      <c r="M15" s="400"/>
      <c r="N15" s="400"/>
    </row>
    <row r="16" spans="1:14" x14ac:dyDescent="0.15">
      <c r="H16" t="s">
        <v>9</v>
      </c>
    </row>
    <row r="17" spans="8:14" x14ac:dyDescent="0.15">
      <c r="H17" s="400" t="s">
        <v>10</v>
      </c>
      <c r="I17" s="400"/>
      <c r="J17" s="400"/>
      <c r="K17" s="400"/>
      <c r="L17" s="400"/>
      <c r="M17" s="400"/>
      <c r="N17" s="400"/>
    </row>
    <row r="18" spans="8:14" x14ac:dyDescent="0.15">
      <c r="H18" s="400"/>
      <c r="I18" s="400"/>
      <c r="J18" s="400"/>
      <c r="K18" s="400"/>
      <c r="L18" s="400"/>
      <c r="M18" s="400"/>
      <c r="N18" s="400"/>
    </row>
    <row r="19" spans="8:14" x14ac:dyDescent="0.15">
      <c r="H19" t="s">
        <v>11</v>
      </c>
    </row>
    <row r="20" spans="8:14" x14ac:dyDescent="0.15">
      <c r="H20" s="400" t="s">
        <v>12</v>
      </c>
      <c r="I20" s="400"/>
      <c r="J20" s="400"/>
      <c r="K20" s="400"/>
      <c r="L20" s="400"/>
      <c r="M20" s="400"/>
      <c r="N20" s="400"/>
    </row>
    <row r="21" spans="8:14" x14ac:dyDescent="0.15">
      <c r="H21" s="400"/>
      <c r="I21" s="400"/>
      <c r="J21" s="400"/>
      <c r="K21" s="400"/>
      <c r="L21" s="400"/>
      <c r="M21" s="400"/>
      <c r="N21" s="400"/>
    </row>
    <row r="22" spans="8:14" x14ac:dyDescent="0.15">
      <c r="H22" t="s">
        <v>13</v>
      </c>
    </row>
    <row r="23" spans="8:14" ht="27" customHeight="1" x14ac:dyDescent="0.15">
      <c r="H23" s="400" t="s">
        <v>14</v>
      </c>
      <c r="I23" s="400"/>
      <c r="J23" s="400"/>
      <c r="K23" s="400"/>
      <c r="L23" s="400"/>
      <c r="M23" s="400"/>
      <c r="N23" s="400"/>
    </row>
    <row r="24" spans="8:14" x14ac:dyDescent="0.15">
      <c r="H24" t="s">
        <v>15</v>
      </c>
    </row>
    <row r="25" spans="8:14" ht="27" customHeight="1" x14ac:dyDescent="0.15">
      <c r="H25" s="400" t="s">
        <v>16</v>
      </c>
      <c r="I25" s="400"/>
      <c r="J25" s="400"/>
      <c r="K25" s="400"/>
      <c r="L25" s="400"/>
      <c r="M25" s="400"/>
      <c r="N25" s="400"/>
    </row>
    <row r="26" spans="8:14" x14ac:dyDescent="0.15">
      <c r="H26" t="s">
        <v>17</v>
      </c>
    </row>
    <row r="27" spans="8:14" ht="13.5" customHeight="1" x14ac:dyDescent="0.15">
      <c r="H27" s="400" t="s">
        <v>18</v>
      </c>
      <c r="I27" s="400"/>
      <c r="J27" s="400"/>
      <c r="K27" s="400"/>
      <c r="L27" s="400"/>
      <c r="M27" s="400"/>
      <c r="N27" s="400"/>
    </row>
    <row r="28" spans="8:14" ht="13.5" customHeight="1" x14ac:dyDescent="0.15">
      <c r="H28" s="400"/>
      <c r="I28" s="400"/>
      <c r="J28" s="400"/>
      <c r="K28" s="400"/>
      <c r="L28" s="400"/>
      <c r="M28" s="400"/>
      <c r="N28" s="400"/>
    </row>
    <row r="29" spans="8:14" ht="13.5" customHeight="1" x14ac:dyDescent="0.15">
      <c r="H29" s="405" t="s">
        <v>19</v>
      </c>
      <c r="I29" s="405"/>
      <c r="J29" s="405"/>
      <c r="K29" s="405"/>
      <c r="L29" s="405"/>
      <c r="M29" s="405"/>
      <c r="N29" s="405"/>
    </row>
    <row r="30" spans="8:14" ht="13.5" customHeight="1" x14ac:dyDescent="0.15">
      <c r="H30" t="s">
        <v>20</v>
      </c>
    </row>
    <row r="31" spans="8:14" ht="13.5" customHeight="1" x14ac:dyDescent="0.15">
      <c r="H31" s="404" t="s">
        <v>21</v>
      </c>
      <c r="I31" s="404"/>
      <c r="J31" s="404"/>
      <c r="K31" s="404"/>
      <c r="L31" s="404"/>
      <c r="M31" s="404"/>
      <c r="N31" s="404"/>
    </row>
    <row r="32" spans="8:14" ht="13.5" customHeight="1" x14ac:dyDescent="0.15">
      <c r="H32" t="s">
        <v>22</v>
      </c>
    </row>
    <row r="33" spans="2:14" x14ac:dyDescent="0.15">
      <c r="H33" s="400" t="s">
        <v>23</v>
      </c>
      <c r="I33" s="400"/>
      <c r="J33" s="400"/>
      <c r="K33" s="400"/>
      <c r="L33" s="400"/>
      <c r="M33" s="400"/>
      <c r="N33" s="400"/>
    </row>
    <row r="34" spans="2:14" x14ac:dyDescent="0.15">
      <c r="H34" s="400"/>
      <c r="I34" s="400"/>
      <c r="J34" s="400"/>
      <c r="K34" s="400"/>
      <c r="L34" s="400"/>
      <c r="M34" s="400"/>
      <c r="N34" s="400"/>
    </row>
    <row r="35" spans="2:14" x14ac:dyDescent="0.15">
      <c r="B35" s="401"/>
      <c r="C35" s="401"/>
      <c r="D35" s="47"/>
      <c r="H35" s="400"/>
      <c r="I35" s="400"/>
      <c r="J35" s="400"/>
      <c r="K35" s="400"/>
      <c r="L35" s="400"/>
      <c r="M35" s="400"/>
      <c r="N35" s="400"/>
    </row>
    <row r="36" spans="2:14" x14ac:dyDescent="0.15">
      <c r="H36" s="400"/>
      <c r="I36" s="400"/>
      <c r="J36" s="400"/>
      <c r="K36" s="400"/>
      <c r="L36" s="400"/>
      <c r="M36" s="400"/>
      <c r="N36" s="400"/>
    </row>
    <row r="37" spans="2:14" x14ac:dyDescent="0.15">
      <c r="H37" s="400"/>
      <c r="I37" s="400"/>
      <c r="J37" s="400"/>
      <c r="K37" s="400"/>
      <c r="L37" s="400"/>
      <c r="M37" s="400"/>
      <c r="N37" s="400"/>
    </row>
    <row r="38" spans="2:14" ht="13.35" customHeight="1" x14ac:dyDescent="0.15">
      <c r="H38" s="406"/>
      <c r="I38" s="406"/>
      <c r="J38" s="406"/>
      <c r="K38" s="406"/>
      <c r="L38" s="406"/>
      <c r="M38" s="406"/>
      <c r="N38" s="406"/>
    </row>
    <row r="39" spans="2:14" x14ac:dyDescent="0.15">
      <c r="H39" s="400"/>
      <c r="I39" s="400"/>
      <c r="J39" s="400"/>
      <c r="K39" s="400"/>
      <c r="L39" s="400"/>
      <c r="M39" s="400"/>
      <c r="N39" s="400"/>
    </row>
    <row r="40" spans="2:14" x14ac:dyDescent="0.15">
      <c r="H40" s="400"/>
      <c r="I40" s="400"/>
      <c r="J40" s="400"/>
      <c r="K40" s="400"/>
      <c r="L40" s="400"/>
      <c r="M40" s="400"/>
      <c r="N40" s="400"/>
    </row>
    <row r="41" spans="2:14" x14ac:dyDescent="0.15">
      <c r="H41" s="400"/>
      <c r="I41" s="400"/>
      <c r="J41" s="400"/>
      <c r="K41" s="400"/>
      <c r="L41" s="400"/>
      <c r="M41" s="400"/>
      <c r="N41" s="400"/>
    </row>
    <row r="42" spans="2:14" x14ac:dyDescent="0.15">
      <c r="H42" s="400"/>
      <c r="I42" s="400"/>
      <c r="J42" s="400"/>
      <c r="K42" s="400"/>
      <c r="L42" s="400"/>
      <c r="M42" s="400"/>
      <c r="N42" s="400"/>
    </row>
    <row r="43" spans="2:14" x14ac:dyDescent="0.15">
      <c r="H43" s="400"/>
      <c r="I43" s="400"/>
      <c r="J43" s="400"/>
      <c r="K43" s="400"/>
      <c r="L43" s="400"/>
      <c r="M43" s="400"/>
      <c r="N43" s="400"/>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3"/>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350D2-12EB-4CDD-97E6-3E9B137A6A21}">
  <sheetPr codeName="Sheet2"/>
  <dimension ref="A1:N39"/>
  <sheetViews>
    <sheetView view="pageBreakPreview" zoomScale="85" zoomScaleNormal="85" zoomScaleSheetLayoutView="85" workbookViewId="0">
      <selection activeCell="K12" sqref="K12:L12"/>
    </sheetView>
  </sheetViews>
  <sheetFormatPr defaultColWidth="8.875" defaultRowHeight="13.5" x14ac:dyDescent="0.15"/>
  <cols>
    <col min="1" max="1" width="8.875" customWidth="1"/>
    <col min="2" max="3" width="9" customWidth="1"/>
    <col min="4" max="4" width="8.875" customWidth="1"/>
  </cols>
  <sheetData>
    <row r="1" spans="1:14" x14ac:dyDescent="0.15">
      <c r="A1" s="407" t="s">
        <v>24</v>
      </c>
      <c r="B1" s="407"/>
      <c r="C1" s="407"/>
      <c r="D1" s="407"/>
      <c r="E1" s="407"/>
      <c r="F1" s="407"/>
      <c r="G1" s="407"/>
      <c r="H1" s="407"/>
      <c r="I1" s="407"/>
      <c r="J1" s="407"/>
      <c r="K1" s="407"/>
      <c r="L1" s="407"/>
      <c r="M1" s="407"/>
      <c r="N1" s="407"/>
    </row>
    <row r="2" spans="1:14" x14ac:dyDescent="0.15">
      <c r="A2" s="407"/>
      <c r="B2" s="407"/>
      <c r="C2" s="407"/>
      <c r="D2" s="407"/>
      <c r="E2" s="407"/>
      <c r="F2" s="407"/>
      <c r="G2" s="407"/>
      <c r="H2" s="407"/>
      <c r="I2" s="407"/>
      <c r="J2" s="407"/>
      <c r="K2" s="407"/>
      <c r="L2" s="407"/>
      <c r="M2" s="407"/>
      <c r="N2" s="407"/>
    </row>
    <row r="22" spans="1:14" ht="13.5" customHeight="1" x14ac:dyDescent="0.15"/>
    <row r="23" spans="1:14" ht="27.75" customHeight="1" x14ac:dyDescent="0.15">
      <c r="B23" s="48"/>
      <c r="C23" s="48"/>
      <c r="D23" s="48"/>
      <c r="E23" s="48"/>
      <c r="F23" s="48"/>
      <c r="G23" s="48"/>
      <c r="H23" s="48"/>
      <c r="I23" s="48"/>
      <c r="J23" s="48"/>
      <c r="K23" s="48"/>
      <c r="L23" s="48"/>
      <c r="M23" s="48"/>
      <c r="N23" s="48"/>
    </row>
    <row r="25" spans="1:14" ht="24.6" customHeight="1" x14ac:dyDescent="0.15">
      <c r="B25" s="48"/>
      <c r="C25" s="48"/>
      <c r="D25" s="48"/>
      <c r="E25" s="48"/>
      <c r="F25" s="48"/>
      <c r="G25" s="48"/>
      <c r="H25" s="48"/>
      <c r="I25" s="48"/>
      <c r="J25" s="48"/>
      <c r="K25" s="48"/>
      <c r="L25" s="48"/>
      <c r="M25" s="48"/>
      <c r="N25" s="48"/>
    </row>
    <row r="26" spans="1:14" ht="13.5" customHeight="1" x14ac:dyDescent="0.15">
      <c r="A26" t="s">
        <v>25</v>
      </c>
      <c r="B26" s="48"/>
      <c r="C26" s="48"/>
      <c r="D26" s="48"/>
      <c r="E26" s="48"/>
      <c r="F26" s="48"/>
      <c r="G26" s="48"/>
      <c r="H26" s="48"/>
      <c r="I26" s="48"/>
      <c r="J26" s="48"/>
      <c r="K26" s="48"/>
      <c r="L26" s="48"/>
      <c r="M26" s="48"/>
      <c r="N26" s="48"/>
    </row>
    <row r="27" spans="1:14" ht="27" customHeight="1" x14ac:dyDescent="0.15">
      <c r="A27" s="400" t="s">
        <v>26</v>
      </c>
      <c r="B27" s="400"/>
      <c r="C27" s="400"/>
      <c r="D27" s="400"/>
      <c r="E27" s="400"/>
      <c r="F27" s="400"/>
      <c r="G27" s="400"/>
      <c r="H27" s="400"/>
      <c r="I27" s="400"/>
      <c r="J27" s="400"/>
      <c r="K27" s="400"/>
      <c r="L27" s="400"/>
      <c r="M27" s="400"/>
      <c r="N27" s="400"/>
    </row>
    <row r="28" spans="1:14" x14ac:dyDescent="0.15">
      <c r="A28" t="s">
        <v>400</v>
      </c>
    </row>
    <row r="29" spans="1:14" ht="86.1" customHeight="1" x14ac:dyDescent="0.15">
      <c r="A29" s="400" t="s">
        <v>399</v>
      </c>
      <c r="B29" s="400"/>
      <c r="C29" s="400"/>
      <c r="D29" s="400"/>
      <c r="E29" s="400"/>
      <c r="F29" s="400"/>
      <c r="G29" s="400"/>
      <c r="H29" s="400"/>
      <c r="I29" s="400"/>
      <c r="J29" s="400"/>
      <c r="K29" s="400"/>
      <c r="L29" s="400"/>
      <c r="M29" s="400"/>
      <c r="N29" s="400"/>
    </row>
    <row r="30" spans="1:14" ht="27" customHeight="1" x14ac:dyDescent="0.15">
      <c r="A30" s="400" t="s">
        <v>27</v>
      </c>
      <c r="B30" s="400"/>
      <c r="C30" s="400"/>
      <c r="D30" s="400"/>
      <c r="E30" s="400"/>
      <c r="F30" s="400"/>
      <c r="G30" s="400"/>
      <c r="H30" s="400"/>
      <c r="I30" s="400"/>
      <c r="J30" s="400"/>
      <c r="K30" s="400"/>
      <c r="L30" s="400"/>
      <c r="M30" s="400"/>
      <c r="N30" s="400"/>
    </row>
    <row r="32" spans="1:14" x14ac:dyDescent="0.15">
      <c r="A32" s="279"/>
      <c r="B32" s="279"/>
      <c r="C32" s="279"/>
      <c r="D32" s="279"/>
      <c r="E32" s="279"/>
      <c r="F32" s="279"/>
      <c r="G32" s="279"/>
      <c r="H32" s="279"/>
      <c r="I32" s="279"/>
      <c r="J32" s="279"/>
      <c r="K32" s="279"/>
      <c r="L32" s="279"/>
      <c r="M32" s="279"/>
      <c r="N32" s="279"/>
    </row>
    <row r="33" spans="1:14" x14ac:dyDescent="0.15">
      <c r="A33" s="279"/>
      <c r="B33" s="279"/>
      <c r="C33" s="279"/>
      <c r="D33" s="279"/>
      <c r="E33" s="279"/>
      <c r="F33" s="279"/>
      <c r="G33" s="279"/>
      <c r="H33" s="279"/>
      <c r="I33" s="279"/>
      <c r="J33" s="279"/>
      <c r="K33" s="279"/>
      <c r="L33" s="279"/>
      <c r="M33" s="279"/>
      <c r="N33" s="279"/>
    </row>
    <row r="39" spans="1:14" x14ac:dyDescent="0.15">
      <c r="G39" s="47"/>
    </row>
  </sheetData>
  <mergeCells count="4">
    <mergeCell ref="A1:N2"/>
    <mergeCell ref="A27:N27"/>
    <mergeCell ref="A29:N29"/>
    <mergeCell ref="A30:N30"/>
  </mergeCells>
  <phoneticPr fontId="13"/>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479E6-9D0E-41EC-95B9-BDEA519B4F6F}">
  <sheetPr codeName="Sheet3"/>
  <dimension ref="B2:C61"/>
  <sheetViews>
    <sheetView topLeftCell="A25" workbookViewId="0">
      <selection activeCell="K12" sqref="K12:L12"/>
    </sheetView>
  </sheetViews>
  <sheetFormatPr defaultColWidth="9" defaultRowHeight="13.5" x14ac:dyDescent="0.15"/>
  <cols>
    <col min="1" max="1" width="5.875" style="268" customWidth="1"/>
    <col min="2" max="2" width="5" style="268" customWidth="1"/>
    <col min="3" max="3" width="72.125" style="268" customWidth="1"/>
    <col min="4" max="6" width="9" style="268"/>
    <col min="7" max="7" width="24.875" style="268" customWidth="1"/>
    <col min="8" max="16384" width="9" style="268"/>
  </cols>
  <sheetData>
    <row r="2" spans="2:3" x14ac:dyDescent="0.15">
      <c r="B2" s="268" t="s">
        <v>28</v>
      </c>
    </row>
    <row r="3" spans="2:3" x14ac:dyDescent="0.15">
      <c r="B3" s="268" t="s">
        <v>29</v>
      </c>
    </row>
    <row r="5" spans="2:3" x14ac:dyDescent="0.15">
      <c r="B5" s="268" t="s">
        <v>30</v>
      </c>
    </row>
    <row r="6" spans="2:3" x14ac:dyDescent="0.15">
      <c r="C6" s="269" t="s">
        <v>31</v>
      </c>
    </row>
    <row r="7" spans="2:3" x14ac:dyDescent="0.15">
      <c r="C7" s="268" t="s">
        <v>32</v>
      </c>
    </row>
    <row r="8" spans="2:3" x14ac:dyDescent="0.15">
      <c r="C8" s="268" t="s">
        <v>33</v>
      </c>
    </row>
    <row r="11" spans="2:3" x14ac:dyDescent="0.15">
      <c r="B11" s="268" t="s">
        <v>34</v>
      </c>
    </row>
    <row r="12" spans="2:3" x14ac:dyDescent="0.15">
      <c r="C12" s="268" t="s">
        <v>35</v>
      </c>
    </row>
    <row r="13" spans="2:3" x14ac:dyDescent="0.15">
      <c r="C13" s="268" t="s">
        <v>36</v>
      </c>
    </row>
    <row r="14" spans="2:3" x14ac:dyDescent="0.15">
      <c r="C14" s="268" t="s">
        <v>37</v>
      </c>
    </row>
    <row r="15" spans="2:3" x14ac:dyDescent="0.15">
      <c r="C15" s="268" t="s">
        <v>38</v>
      </c>
    </row>
    <row r="16" spans="2:3" x14ac:dyDescent="0.15">
      <c r="C16" s="268" t="s">
        <v>39</v>
      </c>
    </row>
    <row r="32" spans="3:3" x14ac:dyDescent="0.15">
      <c r="C32" s="268" t="s">
        <v>40</v>
      </c>
    </row>
    <row r="41" spans="2:3" x14ac:dyDescent="0.15">
      <c r="B41" s="268" t="s">
        <v>41</v>
      </c>
    </row>
    <row r="42" spans="2:3" x14ac:dyDescent="0.15">
      <c r="C42" s="268" t="s">
        <v>42</v>
      </c>
    </row>
    <row r="43" spans="2:3" x14ac:dyDescent="0.15">
      <c r="C43" s="268" t="s">
        <v>43</v>
      </c>
    </row>
    <row r="44" spans="2:3" x14ac:dyDescent="0.15">
      <c r="C44" s="270" t="s">
        <v>44</v>
      </c>
    </row>
    <row r="45" spans="2:3" x14ac:dyDescent="0.15">
      <c r="C45" s="268" t="s">
        <v>45</v>
      </c>
    </row>
    <row r="46" spans="2:3" x14ac:dyDescent="0.15">
      <c r="C46" s="268" t="s">
        <v>46</v>
      </c>
    </row>
    <row r="47" spans="2:3" x14ac:dyDescent="0.15">
      <c r="C47" s="268" t="s">
        <v>47</v>
      </c>
    </row>
    <row r="48" spans="2:3" x14ac:dyDescent="0.15">
      <c r="C48" s="268" t="s">
        <v>48</v>
      </c>
    </row>
    <row r="49" spans="3:3" x14ac:dyDescent="0.15">
      <c r="C49" s="268" t="s">
        <v>49</v>
      </c>
    </row>
    <row r="50" spans="3:3" x14ac:dyDescent="0.15">
      <c r="C50" s="268" t="s">
        <v>50</v>
      </c>
    </row>
    <row r="52" spans="3:3" x14ac:dyDescent="0.15">
      <c r="C52" s="270" t="s">
        <v>395</v>
      </c>
    </row>
    <row r="53" spans="3:3" x14ac:dyDescent="0.15">
      <c r="C53" s="270" t="s">
        <v>396</v>
      </c>
    </row>
    <row r="54" spans="3:3" x14ac:dyDescent="0.15">
      <c r="C54" s="270" t="s">
        <v>397</v>
      </c>
    </row>
    <row r="55" spans="3:3" x14ac:dyDescent="0.15">
      <c r="C55" s="270" t="s">
        <v>398</v>
      </c>
    </row>
    <row r="59" spans="3:3" x14ac:dyDescent="0.15">
      <c r="C59" s="269" t="s">
        <v>51</v>
      </c>
    </row>
    <row r="60" spans="3:3" x14ac:dyDescent="0.15">
      <c r="C60" s="268" t="s">
        <v>52</v>
      </c>
    </row>
    <row r="61" spans="3:3" x14ac:dyDescent="0.15">
      <c r="C61" s="268" t="s">
        <v>53</v>
      </c>
    </row>
  </sheetData>
  <phoneticPr fontId="13"/>
  <pageMargins left="0.7" right="0.7" top="0.75" bottom="0.75" header="0.3" footer="0.3"/>
  <pageSetup paperSize="9" orientation="portrait" copies="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AK31"/>
  <sheetViews>
    <sheetView showGridLines="0" view="pageBreakPreview" zoomScale="55" zoomScaleNormal="55" zoomScaleSheetLayoutView="55" workbookViewId="0">
      <selection activeCell="K12" sqref="K12:L12"/>
    </sheetView>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7" customWidth="1"/>
    <col min="24" max="24" width="9.5" style="7" customWidth="1"/>
    <col min="25" max="25" width="5.875" style="7" customWidth="1"/>
    <col min="26" max="26" width="5.875" style="1" customWidth="1"/>
    <col min="27" max="28" width="3.25" style="1" customWidth="1"/>
    <col min="29" max="29" width="1.5" style="2" customWidth="1"/>
    <col min="30" max="30" width="9" style="2"/>
    <col min="31" max="33" width="9.125" style="2" bestFit="1" customWidth="1"/>
    <col min="34" max="34" width="10.875" style="2" bestFit="1" customWidth="1"/>
    <col min="35" max="16384" width="9" style="2"/>
  </cols>
  <sheetData>
    <row r="1" spans="2:37" ht="10.5" customHeight="1" x14ac:dyDescent="0.15"/>
    <row r="2" spans="2:37" ht="24.95" customHeight="1" x14ac:dyDescent="0.15">
      <c r="B2" s="182" t="s">
        <v>401</v>
      </c>
      <c r="C2" s="182"/>
      <c r="D2" s="182"/>
      <c r="E2" s="182"/>
      <c r="F2" s="182"/>
      <c r="G2" s="182"/>
      <c r="H2" s="182"/>
      <c r="I2" s="182"/>
      <c r="J2" s="182"/>
      <c r="K2" s="182"/>
      <c r="L2" s="182"/>
      <c r="M2" s="182"/>
      <c r="N2" s="182"/>
      <c r="O2" s="182"/>
      <c r="P2" s="182"/>
      <c r="Q2" s="182"/>
      <c r="R2" s="182"/>
      <c r="S2" s="299" t="s">
        <v>402</v>
      </c>
      <c r="T2" s="306"/>
      <c r="U2" s="306"/>
      <c r="V2" s="300"/>
      <c r="W2" s="323" t="s">
        <v>403</v>
      </c>
      <c r="X2" s="323"/>
      <c r="Y2" s="323"/>
      <c r="Z2" s="323"/>
      <c r="AA2" s="323"/>
      <c r="AB2" s="323"/>
    </row>
    <row r="3" spans="2:37" ht="20.100000000000001" customHeight="1" x14ac:dyDescent="0.15">
      <c r="B3" s="333" t="s">
        <v>404</v>
      </c>
      <c r="C3" s="333"/>
      <c r="D3" s="334" t="s">
        <v>405</v>
      </c>
      <c r="E3" s="334"/>
      <c r="F3" s="334"/>
      <c r="G3" s="334"/>
      <c r="H3" s="335" t="s">
        <v>406</v>
      </c>
      <c r="I3" s="335"/>
      <c r="J3" s="336" t="s">
        <v>924</v>
      </c>
      <c r="K3" s="337"/>
      <c r="L3" s="337"/>
      <c r="M3" s="337"/>
      <c r="N3" s="337"/>
      <c r="O3" s="338"/>
      <c r="P3" s="311" t="s">
        <v>407</v>
      </c>
      <c r="Q3" s="313"/>
      <c r="R3" s="336" t="s">
        <v>408</v>
      </c>
      <c r="S3" s="337"/>
      <c r="T3" s="337"/>
      <c r="U3" s="337"/>
      <c r="V3" s="338"/>
      <c r="W3" s="299" t="s">
        <v>56</v>
      </c>
      <c r="X3" s="306"/>
      <c r="Y3" s="306"/>
      <c r="Z3" s="342" t="s">
        <v>409</v>
      </c>
      <c r="AA3" s="343"/>
      <c r="AB3" s="344"/>
    </row>
    <row r="4" spans="2:37" ht="20.100000000000001" customHeight="1" x14ac:dyDescent="0.15">
      <c r="B4" s="328" t="s">
        <v>410</v>
      </c>
      <c r="C4" s="328"/>
      <c r="D4" s="345" t="s">
        <v>411</v>
      </c>
      <c r="E4" s="345"/>
      <c r="F4" s="345"/>
      <c r="G4" s="345"/>
      <c r="H4" s="335"/>
      <c r="I4" s="335"/>
      <c r="J4" s="339"/>
      <c r="K4" s="340"/>
      <c r="L4" s="340"/>
      <c r="M4" s="340"/>
      <c r="N4" s="340"/>
      <c r="O4" s="341"/>
      <c r="P4" s="314"/>
      <c r="Q4" s="316"/>
      <c r="R4" s="339"/>
      <c r="S4" s="340"/>
      <c r="T4" s="340"/>
      <c r="U4" s="340"/>
      <c r="V4" s="341"/>
      <c r="W4" s="299" t="s">
        <v>57</v>
      </c>
      <c r="X4" s="306"/>
      <c r="Y4" s="306"/>
      <c r="Z4" s="342" t="s">
        <v>412</v>
      </c>
      <c r="AA4" s="343"/>
      <c r="AB4" s="344"/>
    </row>
    <row r="5" spans="2:37" ht="20.100000000000001" customHeight="1" x14ac:dyDescent="0.15">
      <c r="B5" s="363" t="s">
        <v>413</v>
      </c>
      <c r="C5" s="363"/>
      <c r="D5" s="183" t="s">
        <v>414</v>
      </c>
      <c r="E5" s="364" t="s">
        <v>923</v>
      </c>
      <c r="F5" s="364"/>
      <c r="G5" s="364"/>
      <c r="H5" s="311" t="s">
        <v>415</v>
      </c>
      <c r="I5" s="312"/>
      <c r="J5" s="313"/>
      <c r="K5" s="336" t="s">
        <v>416</v>
      </c>
      <c r="L5" s="337"/>
      <c r="M5" s="337"/>
      <c r="N5" s="337"/>
      <c r="O5" s="338"/>
      <c r="P5" s="365" t="s">
        <v>417</v>
      </c>
      <c r="Q5" s="366"/>
      <c r="R5" s="369">
        <v>46080</v>
      </c>
      <c r="S5" s="370"/>
      <c r="T5" s="371"/>
      <c r="U5" s="314" t="s">
        <v>418</v>
      </c>
      <c r="V5" s="315"/>
      <c r="W5" s="316"/>
      <c r="X5" s="329" t="s">
        <v>419</v>
      </c>
      <c r="Y5" s="324"/>
      <c r="Z5" s="324">
        <v>345</v>
      </c>
      <c r="AA5" s="324"/>
      <c r="AB5" s="184" t="s">
        <v>420</v>
      </c>
    </row>
    <row r="6" spans="2:37" ht="20.100000000000001" customHeight="1" x14ac:dyDescent="0.15">
      <c r="B6" s="363"/>
      <c r="C6" s="363"/>
      <c r="D6" s="183" t="s">
        <v>421</v>
      </c>
      <c r="E6" s="346" t="s">
        <v>923</v>
      </c>
      <c r="F6" s="346"/>
      <c r="G6" s="346"/>
      <c r="H6" s="314"/>
      <c r="I6" s="315"/>
      <c r="J6" s="316"/>
      <c r="K6" s="339"/>
      <c r="L6" s="340"/>
      <c r="M6" s="340"/>
      <c r="N6" s="340"/>
      <c r="O6" s="341"/>
      <c r="P6" s="367"/>
      <c r="Q6" s="368"/>
      <c r="R6" s="372"/>
      <c r="S6" s="373"/>
      <c r="T6" s="374"/>
      <c r="U6" s="299" t="s">
        <v>422</v>
      </c>
      <c r="V6" s="306"/>
      <c r="W6" s="300"/>
      <c r="X6" s="329" t="s">
        <v>423</v>
      </c>
      <c r="Y6" s="324"/>
      <c r="Z6" s="324"/>
      <c r="AA6" s="324"/>
      <c r="AB6" s="330"/>
    </row>
    <row r="7" spans="2:37" ht="18.95" customHeight="1" x14ac:dyDescent="0.15">
      <c r="B7" s="347" t="s">
        <v>424</v>
      </c>
      <c r="C7" s="325" t="s">
        <v>425</v>
      </c>
      <c r="D7" s="327"/>
      <c r="E7" s="348">
        <v>33.901879999999998</v>
      </c>
      <c r="F7" s="349"/>
      <c r="G7" s="350"/>
      <c r="H7" s="325" t="s">
        <v>426</v>
      </c>
      <c r="I7" s="326"/>
      <c r="J7" s="327"/>
      <c r="K7" s="351" t="s">
        <v>427</v>
      </c>
      <c r="L7" s="352"/>
      <c r="M7" s="359" t="s">
        <v>428</v>
      </c>
      <c r="N7" s="360"/>
      <c r="O7" s="325" t="s">
        <v>429</v>
      </c>
      <c r="P7" s="327"/>
      <c r="Q7" s="304" t="s">
        <v>430</v>
      </c>
      <c r="R7" s="305"/>
      <c r="S7" s="331" t="s">
        <v>431</v>
      </c>
      <c r="T7" s="325" t="s">
        <v>432</v>
      </c>
      <c r="U7" s="326"/>
      <c r="V7" s="326"/>
      <c r="W7" s="327"/>
      <c r="X7" s="185" t="s">
        <v>433</v>
      </c>
      <c r="Y7" s="186" t="s">
        <v>434</v>
      </c>
      <c r="Z7" s="187" t="s">
        <v>435</v>
      </c>
      <c r="AA7" s="328" t="s">
        <v>436</v>
      </c>
      <c r="AB7" s="328"/>
      <c r="AD7" s="5"/>
      <c r="AE7" s="2">
        <f>INT(E7/10000)</f>
        <v>0</v>
      </c>
      <c r="AF7" s="2">
        <f>INT(E7/100)-AE7*100</f>
        <v>0</v>
      </c>
      <c r="AG7" s="61">
        <f>E7-AE7*10000-AF7*100</f>
        <v>33.901879999999998</v>
      </c>
      <c r="AH7" s="62">
        <f>ROUND(AE7+AF7/60+AG7/60/60,5)</f>
        <v>9.4199999999999996E-3</v>
      </c>
      <c r="AI7" s="62" t="str">
        <f>TEXT(AH7,"0.00000")</f>
        <v>0.00942</v>
      </c>
    </row>
    <row r="8" spans="2:37" ht="18.95" customHeight="1" x14ac:dyDescent="0.15">
      <c r="B8" s="314"/>
      <c r="C8" s="297" t="s">
        <v>437</v>
      </c>
      <c r="D8" s="298"/>
      <c r="E8" s="353">
        <v>132.28415000000001</v>
      </c>
      <c r="F8" s="354"/>
      <c r="G8" s="355"/>
      <c r="H8" s="297" t="s">
        <v>438</v>
      </c>
      <c r="I8" s="356"/>
      <c r="J8" s="298"/>
      <c r="K8" s="357"/>
      <c r="L8" s="358"/>
      <c r="M8" s="359"/>
      <c r="N8" s="360"/>
      <c r="O8" s="297" t="s">
        <v>439</v>
      </c>
      <c r="P8" s="298"/>
      <c r="Q8" s="304" t="s">
        <v>440</v>
      </c>
      <c r="R8" s="305"/>
      <c r="S8" s="332"/>
      <c r="T8" s="308" t="s">
        <v>74</v>
      </c>
      <c r="U8" s="299" t="s">
        <v>87</v>
      </c>
      <c r="V8" s="306"/>
      <c r="W8" s="300"/>
      <c r="X8" s="188"/>
      <c r="Y8" s="188"/>
      <c r="Z8" s="188"/>
      <c r="AA8" s="307"/>
      <c r="AB8" s="307"/>
      <c r="AD8" s="24"/>
      <c r="AE8" s="2">
        <f>INT(E8/10000)</f>
        <v>0</v>
      </c>
      <c r="AF8" s="2">
        <f>INT(E8/100)-AE8*100</f>
        <v>1</v>
      </c>
      <c r="AG8" s="61">
        <f>E8-AE8*10000-AF8*100</f>
        <v>32.284150000000011</v>
      </c>
      <c r="AH8" s="62">
        <f>ROUND(AE8+AF8/60+AG8/60/60,5)</f>
        <v>2.563E-2</v>
      </c>
      <c r="AI8" s="62" t="str">
        <f>TEXT(AH8,"0.00000")</f>
        <v>0.02563</v>
      </c>
    </row>
    <row r="9" spans="2:37" ht="18.95" customHeight="1" x14ac:dyDescent="0.15">
      <c r="B9" s="375" t="s">
        <v>441</v>
      </c>
      <c r="C9" s="297" t="s">
        <v>425</v>
      </c>
      <c r="D9" s="298"/>
      <c r="E9" s="353">
        <v>33.901739999999997</v>
      </c>
      <c r="F9" s="354"/>
      <c r="G9" s="355"/>
      <c r="H9" s="376" t="s">
        <v>442</v>
      </c>
      <c r="I9" s="377"/>
      <c r="J9" s="377"/>
      <c r="K9" s="301"/>
      <c r="L9" s="303"/>
      <c r="M9" s="359"/>
      <c r="N9" s="360"/>
      <c r="O9" s="297" t="s">
        <v>443</v>
      </c>
      <c r="P9" s="298"/>
      <c r="Q9" s="379"/>
      <c r="R9" s="379"/>
      <c r="S9" s="332"/>
      <c r="T9" s="310"/>
      <c r="U9" s="299" t="s">
        <v>88</v>
      </c>
      <c r="V9" s="306"/>
      <c r="W9" s="300"/>
      <c r="X9" s="188"/>
      <c r="Y9" s="188"/>
      <c r="Z9" s="188"/>
      <c r="AA9" s="307"/>
      <c r="AB9" s="307"/>
      <c r="AD9" s="24"/>
    </row>
    <row r="10" spans="2:37" ht="18.95" customHeight="1" x14ac:dyDescent="0.15">
      <c r="B10" s="325"/>
      <c r="C10" s="297" t="s">
        <v>437</v>
      </c>
      <c r="D10" s="298"/>
      <c r="E10" s="353">
        <v>132.28607</v>
      </c>
      <c r="F10" s="354"/>
      <c r="G10" s="355"/>
      <c r="H10" s="297" t="s">
        <v>444</v>
      </c>
      <c r="I10" s="356"/>
      <c r="J10" s="298"/>
      <c r="K10" s="380" t="s">
        <v>925</v>
      </c>
      <c r="L10" s="358"/>
      <c r="M10" s="361"/>
      <c r="N10" s="362"/>
      <c r="O10" s="297" t="s">
        <v>445</v>
      </c>
      <c r="P10" s="298"/>
      <c r="Q10" s="378"/>
      <c r="R10" s="378"/>
      <c r="S10" s="332"/>
      <c r="T10" s="309"/>
      <c r="U10" s="299" t="s">
        <v>89</v>
      </c>
      <c r="V10" s="306"/>
      <c r="W10" s="300"/>
      <c r="X10" s="188"/>
      <c r="Y10" s="188"/>
      <c r="Z10" s="188"/>
      <c r="AA10" s="307"/>
      <c r="AB10" s="307"/>
      <c r="AD10" s="24"/>
    </row>
    <row r="11" spans="2:37" ht="18.95" customHeight="1" x14ac:dyDescent="0.15">
      <c r="B11" s="297" t="s">
        <v>446</v>
      </c>
      <c r="C11" s="356"/>
      <c r="D11" s="298"/>
      <c r="E11" s="301" t="s">
        <v>447</v>
      </c>
      <c r="F11" s="302"/>
      <c r="G11" s="303"/>
      <c r="H11" s="297" t="s">
        <v>448</v>
      </c>
      <c r="I11" s="356"/>
      <c r="J11" s="298"/>
      <c r="K11" s="301" t="s">
        <v>925</v>
      </c>
      <c r="L11" s="303"/>
      <c r="M11" s="381" t="s">
        <v>449</v>
      </c>
      <c r="N11" s="382"/>
      <c r="O11" s="297" t="s">
        <v>429</v>
      </c>
      <c r="P11" s="298"/>
      <c r="Q11" s="383" t="s">
        <v>450</v>
      </c>
      <c r="R11" s="383"/>
      <c r="S11" s="332"/>
      <c r="T11" s="189" t="s">
        <v>75</v>
      </c>
      <c r="U11" s="299" t="s">
        <v>90</v>
      </c>
      <c r="V11" s="306"/>
      <c r="W11" s="300"/>
      <c r="X11" s="188"/>
      <c r="Y11" s="188"/>
      <c r="Z11" s="188"/>
      <c r="AA11" s="307"/>
      <c r="AB11" s="307"/>
      <c r="AD11" s="24"/>
    </row>
    <row r="12" spans="2:37" ht="18.95" customHeight="1" x14ac:dyDescent="0.15">
      <c r="B12" s="297" t="s">
        <v>451</v>
      </c>
      <c r="C12" s="356"/>
      <c r="D12" s="298"/>
      <c r="E12" s="301"/>
      <c r="F12" s="302"/>
      <c r="G12" s="184" t="s">
        <v>60</v>
      </c>
      <c r="H12" s="382" t="s">
        <v>452</v>
      </c>
      <c r="I12" s="331" t="s">
        <v>424</v>
      </c>
      <c r="J12" s="190" t="s">
        <v>453</v>
      </c>
      <c r="K12" s="301"/>
      <c r="L12" s="303"/>
      <c r="M12" s="361"/>
      <c r="N12" s="362"/>
      <c r="O12" s="297" t="s">
        <v>445</v>
      </c>
      <c r="P12" s="298"/>
      <c r="Q12" s="385"/>
      <c r="R12" s="385"/>
      <c r="S12" s="332"/>
      <c r="T12" s="308" t="s">
        <v>76</v>
      </c>
      <c r="U12" s="299" t="s">
        <v>91</v>
      </c>
      <c r="V12" s="306"/>
      <c r="W12" s="300"/>
      <c r="X12" s="188"/>
      <c r="Y12" s="188"/>
      <c r="Z12" s="188"/>
      <c r="AA12" s="307"/>
      <c r="AB12" s="307"/>
      <c r="AD12" s="24"/>
    </row>
    <row r="13" spans="2:37" ht="18.95" customHeight="1" x14ac:dyDescent="0.15">
      <c r="B13" s="375" t="s">
        <v>454</v>
      </c>
      <c r="C13" s="386"/>
      <c r="D13" s="387"/>
      <c r="E13" s="301">
        <v>55</v>
      </c>
      <c r="F13" s="302"/>
      <c r="G13" s="184" t="s">
        <v>61</v>
      </c>
      <c r="H13" s="360"/>
      <c r="I13" s="384"/>
      <c r="J13" s="190" t="s">
        <v>455</v>
      </c>
      <c r="K13" s="191"/>
      <c r="L13" s="192" t="s">
        <v>60</v>
      </c>
      <c r="M13" s="388" t="s">
        <v>456</v>
      </c>
      <c r="N13" s="389"/>
      <c r="O13" s="390"/>
      <c r="P13" s="185" t="s">
        <v>433</v>
      </c>
      <c r="Q13" s="193" t="s">
        <v>435</v>
      </c>
      <c r="R13" s="185" t="s">
        <v>445</v>
      </c>
      <c r="S13" s="332"/>
      <c r="T13" s="309"/>
      <c r="U13" s="299" t="s">
        <v>92</v>
      </c>
      <c r="V13" s="306"/>
      <c r="W13" s="300"/>
      <c r="X13" s="188"/>
      <c r="Y13" s="188"/>
      <c r="Z13" s="188"/>
      <c r="AA13" s="307"/>
      <c r="AB13" s="307"/>
      <c r="AD13" s="24"/>
      <c r="AF13" s="11"/>
      <c r="AG13" s="10"/>
      <c r="AH13" s="10"/>
      <c r="AI13" s="10"/>
      <c r="AJ13" s="12"/>
      <c r="AK13" s="8"/>
    </row>
    <row r="14" spans="2:37" ht="18.95" customHeight="1" x14ac:dyDescent="0.15">
      <c r="B14" s="375" t="s">
        <v>457</v>
      </c>
      <c r="C14" s="386"/>
      <c r="D14" s="387"/>
      <c r="E14" s="391">
        <v>2450</v>
      </c>
      <c r="F14" s="392"/>
      <c r="G14" s="194" t="s">
        <v>62</v>
      </c>
      <c r="H14" s="360"/>
      <c r="I14" s="331" t="s">
        <v>441</v>
      </c>
      <c r="J14" s="190" t="s">
        <v>453</v>
      </c>
      <c r="K14" s="301"/>
      <c r="L14" s="303"/>
      <c r="M14" s="331" t="s">
        <v>458</v>
      </c>
      <c r="N14" s="299" t="s">
        <v>459</v>
      </c>
      <c r="O14" s="300"/>
      <c r="P14" s="195" t="s">
        <v>460</v>
      </c>
      <c r="Q14" s="188">
        <v>49</v>
      </c>
      <c r="R14" s="196"/>
      <c r="S14" s="332"/>
      <c r="T14" s="308" t="s">
        <v>77</v>
      </c>
      <c r="U14" s="299" t="s">
        <v>93</v>
      </c>
      <c r="V14" s="306"/>
      <c r="W14" s="300"/>
      <c r="X14" s="188"/>
      <c r="Y14" s="188"/>
      <c r="Z14" s="188"/>
      <c r="AA14" s="307"/>
      <c r="AB14" s="307"/>
      <c r="AD14" s="24"/>
      <c r="AF14" s="11"/>
      <c r="AG14" s="10"/>
      <c r="AH14" s="10"/>
      <c r="AI14" s="10"/>
      <c r="AJ14" s="12"/>
      <c r="AK14" s="8"/>
    </row>
    <row r="15" spans="2:37" ht="18.95" customHeight="1" x14ac:dyDescent="0.15">
      <c r="B15" s="197"/>
      <c r="C15" s="297" t="s">
        <v>461</v>
      </c>
      <c r="D15" s="298"/>
      <c r="E15" s="301">
        <v>9.25</v>
      </c>
      <c r="F15" s="302"/>
      <c r="G15" s="184" t="s">
        <v>60</v>
      </c>
      <c r="H15" s="362"/>
      <c r="I15" s="384"/>
      <c r="J15" s="198" t="s">
        <v>455</v>
      </c>
      <c r="K15" s="199"/>
      <c r="L15" s="200" t="s">
        <v>60</v>
      </c>
      <c r="M15" s="332"/>
      <c r="N15" s="299" t="s">
        <v>462</v>
      </c>
      <c r="O15" s="300"/>
      <c r="P15" s="195" t="s">
        <v>463</v>
      </c>
      <c r="Q15" s="188"/>
      <c r="R15" s="196"/>
      <c r="S15" s="332"/>
      <c r="T15" s="310"/>
      <c r="U15" s="311" t="s">
        <v>94</v>
      </c>
      <c r="V15" s="312"/>
      <c r="W15" s="313"/>
      <c r="X15" s="201"/>
      <c r="Y15" s="188"/>
      <c r="Z15" s="188"/>
      <c r="AA15" s="307"/>
      <c r="AB15" s="307"/>
      <c r="AD15" s="24"/>
      <c r="AF15" s="11"/>
      <c r="AG15" s="10"/>
      <c r="AH15" s="10"/>
      <c r="AI15" s="10"/>
      <c r="AJ15" s="12"/>
      <c r="AK15" s="8"/>
    </row>
    <row r="16" spans="2:37" ht="18.95" customHeight="1" x14ac:dyDescent="0.15">
      <c r="B16" s="332" t="s">
        <v>464</v>
      </c>
      <c r="C16" s="375" t="s">
        <v>465</v>
      </c>
      <c r="D16" s="387"/>
      <c r="E16" s="301">
        <v>5.5</v>
      </c>
      <c r="F16" s="302"/>
      <c r="G16" s="202" t="s">
        <v>60</v>
      </c>
      <c r="H16" s="331" t="s">
        <v>466</v>
      </c>
      <c r="I16" s="297" t="s">
        <v>467</v>
      </c>
      <c r="J16" s="298"/>
      <c r="K16" s="191">
        <v>35</v>
      </c>
      <c r="L16" s="192" t="s">
        <v>468</v>
      </c>
      <c r="M16" s="332"/>
      <c r="N16" s="299" t="s">
        <v>391</v>
      </c>
      <c r="O16" s="300"/>
      <c r="P16" s="195"/>
      <c r="Q16" s="188"/>
      <c r="R16" s="196"/>
      <c r="S16" s="332"/>
      <c r="T16" s="310"/>
      <c r="U16" s="314"/>
      <c r="V16" s="315"/>
      <c r="W16" s="316"/>
      <c r="X16" s="188"/>
      <c r="Y16" s="188"/>
      <c r="Z16" s="188"/>
      <c r="AA16" s="307"/>
      <c r="AB16" s="307"/>
      <c r="AD16" s="24"/>
      <c r="AF16" s="11"/>
      <c r="AG16" s="10"/>
      <c r="AH16" s="10"/>
      <c r="AI16" s="10"/>
      <c r="AJ16" s="12"/>
      <c r="AK16" s="8"/>
    </row>
    <row r="17" spans="2:37" ht="18.95" customHeight="1" x14ac:dyDescent="0.15">
      <c r="B17" s="332"/>
      <c r="C17" s="325"/>
      <c r="D17" s="327"/>
      <c r="E17" s="301"/>
      <c r="F17" s="302"/>
      <c r="G17" s="202" t="s">
        <v>60</v>
      </c>
      <c r="H17" s="332"/>
      <c r="I17" s="375" t="s">
        <v>469</v>
      </c>
      <c r="J17" s="387"/>
      <c r="K17" s="191">
        <v>35</v>
      </c>
      <c r="L17" s="192" t="s">
        <v>468</v>
      </c>
      <c r="M17" s="332"/>
      <c r="N17" s="299" t="s">
        <v>470</v>
      </c>
      <c r="O17" s="300"/>
      <c r="P17" s="203"/>
      <c r="Q17" s="188"/>
      <c r="R17" s="196"/>
      <c r="S17" s="332"/>
      <c r="T17" s="310"/>
      <c r="U17" s="299" t="s">
        <v>95</v>
      </c>
      <c r="V17" s="306"/>
      <c r="W17" s="300"/>
      <c r="X17" s="188"/>
      <c r="Y17" s="188"/>
      <c r="Z17" s="195"/>
      <c r="AA17" s="380"/>
      <c r="AB17" s="358"/>
      <c r="AD17" s="24"/>
      <c r="AF17" s="11"/>
      <c r="AG17" s="10"/>
      <c r="AH17" s="10"/>
      <c r="AI17" s="10"/>
      <c r="AJ17" s="9"/>
      <c r="AK17" s="8"/>
    </row>
    <row r="18" spans="2:37" ht="18.95" customHeight="1" x14ac:dyDescent="0.15">
      <c r="B18" s="204"/>
      <c r="C18" s="297" t="s">
        <v>471</v>
      </c>
      <c r="D18" s="298"/>
      <c r="E18" s="301">
        <v>3.75</v>
      </c>
      <c r="F18" s="302"/>
      <c r="G18" s="202" t="s">
        <v>60</v>
      </c>
      <c r="H18" s="332"/>
      <c r="I18" s="325"/>
      <c r="J18" s="327"/>
      <c r="K18" s="191"/>
      <c r="L18" s="192" t="s">
        <v>468</v>
      </c>
      <c r="M18" s="332"/>
      <c r="N18" s="299" t="s">
        <v>472</v>
      </c>
      <c r="O18" s="300"/>
      <c r="P18" s="203"/>
      <c r="Q18" s="188"/>
      <c r="R18" s="196"/>
      <c r="S18" s="332"/>
      <c r="T18" s="310"/>
      <c r="U18" s="314" t="s">
        <v>96</v>
      </c>
      <c r="V18" s="315"/>
      <c r="W18" s="316"/>
      <c r="X18" s="205"/>
      <c r="Y18" s="205"/>
      <c r="Z18" s="206"/>
      <c r="AA18" s="307"/>
      <c r="AB18" s="307"/>
      <c r="AD18" s="24"/>
      <c r="AF18" s="11"/>
      <c r="AG18" s="10"/>
      <c r="AH18" s="10"/>
      <c r="AI18" s="10"/>
      <c r="AJ18" s="9"/>
      <c r="AK18" s="8"/>
    </row>
    <row r="19" spans="2:37" ht="18.95" customHeight="1" x14ac:dyDescent="0.15">
      <c r="B19" s="332" t="s">
        <v>473</v>
      </c>
      <c r="C19" s="325" t="s">
        <v>474</v>
      </c>
      <c r="D19" s="327"/>
      <c r="E19" s="301">
        <v>4.7</v>
      </c>
      <c r="F19" s="302"/>
      <c r="G19" s="207" t="s">
        <v>60</v>
      </c>
      <c r="H19" s="384"/>
      <c r="I19" s="297" t="s">
        <v>475</v>
      </c>
      <c r="J19" s="298"/>
      <c r="K19" s="191">
        <v>50</v>
      </c>
      <c r="L19" s="192" t="s">
        <v>468</v>
      </c>
      <c r="M19" s="332"/>
      <c r="N19" s="299"/>
      <c r="O19" s="300"/>
      <c r="P19" s="203"/>
      <c r="Q19" s="188"/>
      <c r="R19" s="196"/>
      <c r="S19" s="332"/>
      <c r="T19" s="308" t="s">
        <v>78</v>
      </c>
      <c r="U19" s="299" t="s">
        <v>97</v>
      </c>
      <c r="V19" s="306"/>
      <c r="W19" s="300"/>
      <c r="X19" s="205"/>
      <c r="Y19" s="205"/>
      <c r="Z19" s="188"/>
      <c r="AA19" s="307"/>
      <c r="AB19" s="307"/>
      <c r="AD19" s="24"/>
    </row>
    <row r="20" spans="2:37" ht="18.95" customHeight="1" x14ac:dyDescent="0.15">
      <c r="B20" s="332"/>
      <c r="C20" s="297" t="s">
        <v>476</v>
      </c>
      <c r="D20" s="298"/>
      <c r="E20" s="301">
        <v>6.2</v>
      </c>
      <c r="F20" s="302"/>
      <c r="G20" s="184" t="s">
        <v>60</v>
      </c>
      <c r="H20" s="331" t="s">
        <v>477</v>
      </c>
      <c r="I20" s="297" t="s">
        <v>467</v>
      </c>
      <c r="J20" s="298"/>
      <c r="K20" s="208">
        <v>485</v>
      </c>
      <c r="L20" s="209" t="s">
        <v>468</v>
      </c>
      <c r="M20" s="332"/>
      <c r="N20" s="299"/>
      <c r="O20" s="300"/>
      <c r="P20" s="203"/>
      <c r="Q20" s="210"/>
      <c r="R20" s="196"/>
      <c r="S20" s="332"/>
      <c r="T20" s="310"/>
      <c r="U20" s="299" t="s">
        <v>98</v>
      </c>
      <c r="V20" s="306"/>
      <c r="W20" s="300"/>
      <c r="X20" s="205"/>
      <c r="Y20" s="205"/>
      <c r="Z20" s="188"/>
      <c r="AA20" s="307"/>
      <c r="AB20" s="307"/>
      <c r="AD20" s="24"/>
    </row>
    <row r="21" spans="2:37" ht="18.95" customHeight="1" x14ac:dyDescent="0.15">
      <c r="B21" s="384"/>
      <c r="C21" s="297" t="s">
        <v>478</v>
      </c>
      <c r="D21" s="298"/>
      <c r="E21" s="301">
        <v>4.7</v>
      </c>
      <c r="F21" s="302"/>
      <c r="G21" s="184" t="s">
        <v>60</v>
      </c>
      <c r="H21" s="332"/>
      <c r="I21" s="297" t="s">
        <v>469</v>
      </c>
      <c r="J21" s="298"/>
      <c r="K21" s="191">
        <v>970</v>
      </c>
      <c r="L21" s="211" t="s">
        <v>468</v>
      </c>
      <c r="M21" s="332"/>
      <c r="N21" s="299"/>
      <c r="O21" s="300"/>
      <c r="P21" s="203"/>
      <c r="Q21" s="210"/>
      <c r="R21" s="196"/>
      <c r="S21" s="332"/>
      <c r="T21" s="310"/>
      <c r="U21" s="299" t="s">
        <v>99</v>
      </c>
      <c r="V21" s="306"/>
      <c r="W21" s="300"/>
      <c r="X21" s="205"/>
      <c r="Y21" s="205"/>
      <c r="Z21" s="188"/>
      <c r="AA21" s="307"/>
      <c r="AB21" s="307"/>
      <c r="AD21" s="24"/>
    </row>
    <row r="22" spans="2:37" ht="18.95" customHeight="1" x14ac:dyDescent="0.15">
      <c r="B22" s="198"/>
      <c r="C22" s="212" t="s">
        <v>479</v>
      </c>
      <c r="D22" s="213"/>
      <c r="E22" s="393">
        <v>1.4</v>
      </c>
      <c r="F22" s="393"/>
      <c r="G22" s="393"/>
      <c r="H22" s="384"/>
      <c r="I22" s="297" t="s">
        <v>475</v>
      </c>
      <c r="J22" s="298"/>
      <c r="K22" s="199">
        <v>1250</v>
      </c>
      <c r="L22" s="200" t="s">
        <v>468</v>
      </c>
      <c r="M22" s="329"/>
      <c r="N22" s="324"/>
      <c r="O22" s="324"/>
      <c r="P22" s="330"/>
      <c r="Q22" s="329"/>
      <c r="R22" s="330"/>
      <c r="S22" s="332"/>
      <c r="T22" s="310"/>
      <c r="U22" s="299" t="s">
        <v>100</v>
      </c>
      <c r="V22" s="306"/>
      <c r="W22" s="300"/>
      <c r="X22" s="205"/>
      <c r="Y22" s="205"/>
      <c r="Z22" s="188"/>
      <c r="AA22" s="307"/>
      <c r="AB22" s="307"/>
      <c r="AD22" s="24"/>
    </row>
    <row r="23" spans="2:37" ht="18.95" customHeight="1" x14ac:dyDescent="0.15">
      <c r="B23" s="332" t="s">
        <v>480</v>
      </c>
      <c r="C23" s="212" t="s">
        <v>481</v>
      </c>
      <c r="D23" s="213"/>
      <c r="E23" s="399"/>
      <c r="F23" s="399"/>
      <c r="G23" s="399"/>
      <c r="H23" s="331" t="s">
        <v>482</v>
      </c>
      <c r="I23" s="297" t="s">
        <v>483</v>
      </c>
      <c r="J23" s="298"/>
      <c r="K23" s="297" t="s">
        <v>484</v>
      </c>
      <c r="L23" s="298"/>
      <c r="M23" s="299" t="s">
        <v>407</v>
      </c>
      <c r="N23" s="306"/>
      <c r="O23" s="306"/>
      <c r="P23" s="300"/>
      <c r="Q23" s="299" t="s">
        <v>445</v>
      </c>
      <c r="R23" s="300"/>
      <c r="S23" s="317" t="s">
        <v>485</v>
      </c>
      <c r="T23" s="318"/>
      <c r="U23" s="299" t="s">
        <v>486</v>
      </c>
      <c r="V23" s="306"/>
      <c r="W23" s="300"/>
      <c r="X23" s="205"/>
      <c r="Y23" s="205"/>
      <c r="Z23" s="188"/>
      <c r="AA23" s="307"/>
      <c r="AB23" s="307"/>
      <c r="AD23" s="24"/>
    </row>
    <row r="24" spans="2:37" ht="18.95" customHeight="1" x14ac:dyDescent="0.15">
      <c r="B24" s="332"/>
      <c r="C24" s="331" t="s">
        <v>487</v>
      </c>
      <c r="D24" s="299" t="s">
        <v>488</v>
      </c>
      <c r="E24" s="306"/>
      <c r="F24" s="394"/>
      <c r="G24" s="395"/>
      <c r="H24" s="332"/>
      <c r="I24" s="301"/>
      <c r="J24" s="303"/>
      <c r="K24" s="301"/>
      <c r="L24" s="303"/>
      <c r="M24" s="301"/>
      <c r="N24" s="302"/>
      <c r="O24" s="302"/>
      <c r="P24" s="303"/>
      <c r="Q24" s="301"/>
      <c r="R24" s="303"/>
      <c r="S24" s="319"/>
      <c r="T24" s="320"/>
      <c r="U24" s="299"/>
      <c r="V24" s="306"/>
      <c r="W24" s="300"/>
      <c r="X24" s="188"/>
      <c r="Y24" s="188"/>
      <c r="Z24" s="188"/>
      <c r="AA24" s="307"/>
      <c r="AB24" s="307"/>
      <c r="AD24" s="24"/>
    </row>
    <row r="25" spans="2:37" ht="18.95" customHeight="1" x14ac:dyDescent="0.15">
      <c r="B25" s="332"/>
      <c r="C25" s="332"/>
      <c r="D25" s="299" t="s">
        <v>489</v>
      </c>
      <c r="E25" s="306"/>
      <c r="F25" s="394"/>
      <c r="G25" s="395"/>
      <c r="H25" s="332"/>
      <c r="I25" s="301"/>
      <c r="J25" s="303"/>
      <c r="K25" s="301"/>
      <c r="L25" s="303"/>
      <c r="M25" s="301"/>
      <c r="N25" s="302"/>
      <c r="O25" s="302"/>
      <c r="P25" s="303"/>
      <c r="Q25" s="301"/>
      <c r="R25" s="303"/>
      <c r="S25" s="319"/>
      <c r="T25" s="320"/>
      <c r="U25" s="299"/>
      <c r="V25" s="306"/>
      <c r="W25" s="300"/>
      <c r="X25" s="188"/>
      <c r="Y25" s="188"/>
      <c r="Z25" s="188"/>
      <c r="AA25" s="307"/>
      <c r="AB25" s="307"/>
      <c r="AD25" s="24"/>
    </row>
    <row r="26" spans="2:37" ht="18.95" customHeight="1" x14ac:dyDescent="0.15">
      <c r="B26" s="332"/>
      <c r="C26" s="332"/>
      <c r="D26" s="299" t="s">
        <v>490</v>
      </c>
      <c r="E26" s="306"/>
      <c r="F26" s="394"/>
      <c r="G26" s="395"/>
      <c r="H26" s="332"/>
      <c r="I26" s="301"/>
      <c r="J26" s="303"/>
      <c r="K26" s="301"/>
      <c r="L26" s="303"/>
      <c r="M26" s="301"/>
      <c r="N26" s="302"/>
      <c r="O26" s="302"/>
      <c r="P26" s="303"/>
      <c r="Q26" s="301"/>
      <c r="R26" s="303"/>
      <c r="S26" s="321"/>
      <c r="T26" s="322"/>
      <c r="U26" s="299"/>
      <c r="V26" s="306"/>
      <c r="W26" s="300"/>
      <c r="X26" s="188"/>
      <c r="Y26" s="188"/>
      <c r="Z26" s="188"/>
      <c r="AA26" s="307"/>
      <c r="AB26" s="307"/>
      <c r="AD26" s="24"/>
    </row>
    <row r="27" spans="2:37" ht="18.95" customHeight="1" x14ac:dyDescent="0.15">
      <c r="B27" s="214"/>
      <c r="C27" s="384"/>
      <c r="D27" s="299" t="s">
        <v>491</v>
      </c>
      <c r="E27" s="306"/>
      <c r="F27" s="394"/>
      <c r="G27" s="395"/>
      <c r="H27" s="384"/>
      <c r="I27" s="301"/>
      <c r="J27" s="303"/>
      <c r="K27" s="301"/>
      <c r="L27" s="303"/>
      <c r="M27" s="301"/>
      <c r="N27" s="302"/>
      <c r="O27" s="302"/>
      <c r="P27" s="303"/>
      <c r="Q27" s="301"/>
      <c r="R27" s="303"/>
      <c r="S27" s="319" t="s">
        <v>351</v>
      </c>
      <c r="T27" s="320"/>
      <c r="U27" s="299" t="s">
        <v>492</v>
      </c>
      <c r="V27" s="306"/>
      <c r="W27" s="300"/>
      <c r="X27" s="188"/>
      <c r="Y27" s="188"/>
      <c r="Z27" s="188"/>
      <c r="AA27" s="307"/>
      <c r="AB27" s="307"/>
      <c r="AD27" s="24"/>
    </row>
    <row r="28" spans="2:37" ht="18.95" customHeight="1" x14ac:dyDescent="0.15">
      <c r="B28" s="212" t="s">
        <v>270</v>
      </c>
      <c r="C28" s="215"/>
      <c r="D28" s="213"/>
      <c r="E28" s="301" t="s">
        <v>493</v>
      </c>
      <c r="F28" s="302"/>
      <c r="G28" s="302"/>
      <c r="H28" s="302"/>
      <c r="I28" s="302"/>
      <c r="J28" s="302"/>
      <c r="K28" s="396"/>
      <c r="L28" s="397"/>
      <c r="M28" s="397"/>
      <c r="N28" s="397"/>
      <c r="O28" s="397"/>
      <c r="P28" s="397"/>
      <c r="Q28" s="397"/>
      <c r="R28" s="398"/>
      <c r="S28" s="321"/>
      <c r="T28" s="322"/>
      <c r="U28" s="299" t="s">
        <v>494</v>
      </c>
      <c r="V28" s="306"/>
      <c r="W28" s="300"/>
      <c r="X28" s="188"/>
      <c r="Y28" s="188"/>
      <c r="Z28" s="188"/>
      <c r="AA28" s="307"/>
      <c r="AB28" s="307"/>
      <c r="AD28" s="24"/>
    </row>
    <row r="29" spans="2:37" ht="15" customHeight="1" x14ac:dyDescent="0.15">
      <c r="B29" s="216"/>
      <c r="C29" s="216" t="s">
        <v>495</v>
      </c>
      <c r="D29" s="216"/>
      <c r="E29" s="216"/>
      <c r="F29" s="216"/>
      <c r="G29" s="216"/>
      <c r="H29" s="216"/>
      <c r="I29" s="216"/>
      <c r="J29" s="216"/>
      <c r="K29" s="216"/>
      <c r="L29" s="216"/>
      <c r="M29" s="216"/>
      <c r="N29" s="216"/>
      <c r="O29" s="216"/>
      <c r="P29" s="216"/>
      <c r="Q29" s="216"/>
      <c r="R29" s="216"/>
      <c r="S29" s="216"/>
      <c r="T29" s="216"/>
      <c r="U29" s="216"/>
      <c r="V29" s="216"/>
      <c r="W29" s="217"/>
      <c r="X29" s="217"/>
      <c r="Y29" s="217"/>
      <c r="Z29" s="216"/>
      <c r="AA29" s="216"/>
      <c r="AB29" s="216"/>
    </row>
    <row r="31" spans="2:37" s="1" customFormat="1" ht="18" customHeight="1" x14ac:dyDescent="0.15">
      <c r="J31" s="3"/>
      <c r="W31" s="7"/>
      <c r="X31" s="7"/>
      <c r="Y31" s="7"/>
    </row>
  </sheetData>
  <dataConsolidate/>
  <mergeCells count="193">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B9:B10"/>
    <mergeCell ref="C9:D9"/>
    <mergeCell ref="E9:G9"/>
    <mergeCell ref="H9:J9"/>
    <mergeCell ref="K9:L9"/>
    <mergeCell ref="O10:P10"/>
    <mergeCell ref="Q10:R10"/>
    <mergeCell ref="O9:P9"/>
    <mergeCell ref="Q9:R9"/>
    <mergeCell ref="H10:J10"/>
    <mergeCell ref="K10:L10"/>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s>
  <phoneticPr fontId="13"/>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緯度を小数点以下５桁まで入力する。" sqref="E7:G7 E9:G9" xr:uid="{56089DF4-B524-4228-9A12-BC1623B8814C}"/>
    <dataValidation allowBlank="1" showInputMessage="1" showErrorMessage="1" prompt="経度を小数点以下５桁まで入力する。" sqref="E8:G8 E10:G10" xr:uid="{BD9AC89E-3F26-4C37-AAFC-C6A85C9D8642}"/>
  </dataValidations>
  <printOptions horizontalCentered="1" verticalCentered="1"/>
  <pageMargins left="0.23622047244094488" right="0.23622047244094488" top="0.74803149606299213" bottom="0.74803149606299213" header="0.31496062992125984" footer="0.31496062992125984"/>
  <pageSetup paperSize="9" fitToWidth="0"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B2:AN56"/>
  <sheetViews>
    <sheetView showGridLines="0" showZeros="0" view="pageBreakPreview" zoomScaleNormal="55" zoomScaleSheetLayoutView="100" workbookViewId="0">
      <selection activeCell="B10" sqref="B10"/>
    </sheetView>
  </sheetViews>
  <sheetFormatPr defaultColWidth="9" defaultRowHeight="12" x14ac:dyDescent="0.15"/>
  <cols>
    <col min="1" max="1" width="1.5" style="4" customWidth="1"/>
    <col min="2" max="2" width="5.5" style="4" bestFit="1" customWidth="1"/>
    <col min="3" max="3" width="6.125" style="4" customWidth="1"/>
    <col min="4" max="5" width="5.875" style="4" customWidth="1"/>
    <col min="6" max="14" width="4.125" style="4" customWidth="1"/>
    <col min="15" max="26" width="4.5" style="4" customWidth="1"/>
    <col min="27" max="36" width="4.125" style="4" customWidth="1"/>
    <col min="37" max="40" width="3.25" style="4" customWidth="1"/>
    <col min="41" max="41" width="1.5" style="4" customWidth="1"/>
    <col min="42" max="16384" width="9" style="4"/>
  </cols>
  <sheetData>
    <row r="2" spans="2:40" ht="8.25" customHeight="1" x14ac:dyDescent="0.15"/>
    <row r="3" spans="2:40" ht="24.95" customHeight="1" x14ac:dyDescent="0.15">
      <c r="B3" s="479" t="s">
        <v>63</v>
      </c>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479"/>
      <c r="AE3" s="479"/>
      <c r="AF3" s="479"/>
      <c r="AG3" s="479"/>
      <c r="AH3" s="479"/>
      <c r="AI3" s="479"/>
      <c r="AJ3" s="479"/>
      <c r="AK3" s="479"/>
      <c r="AL3" s="479"/>
      <c r="AM3" s="479"/>
      <c r="AN3" s="479"/>
    </row>
    <row r="4" spans="2:40" ht="20.100000000000001" customHeight="1" x14ac:dyDescent="0.15">
      <c r="B4" s="480" t="s">
        <v>54</v>
      </c>
      <c r="C4" s="480"/>
      <c r="D4" s="480"/>
      <c r="E4" s="481" t="str">
        <f>'様式A-1'!D3</f>
        <v>タチバナトンネル</v>
      </c>
      <c r="F4" s="482"/>
      <c r="G4" s="482"/>
      <c r="H4" s="482"/>
      <c r="I4" s="483"/>
      <c r="J4" s="484" t="s">
        <v>55</v>
      </c>
      <c r="K4" s="484"/>
      <c r="L4" s="484"/>
      <c r="M4" s="485" t="str">
        <f>'様式A-1'!J3</f>
        <v>主要地方道大島環状線</v>
      </c>
      <c r="N4" s="486"/>
      <c r="O4" s="486"/>
      <c r="P4" s="486"/>
      <c r="Q4" s="486"/>
      <c r="R4" s="487"/>
      <c r="S4" s="492" t="s">
        <v>58</v>
      </c>
      <c r="T4" s="492"/>
      <c r="U4" s="492"/>
      <c r="V4" s="492"/>
      <c r="W4" s="492"/>
      <c r="X4" s="492"/>
      <c r="Y4" s="494" t="str">
        <f>'様式A-1'!K5</f>
        <v>株式会社 長大
鷲尾 寛</v>
      </c>
      <c r="Z4" s="495"/>
      <c r="AA4" s="495"/>
      <c r="AB4" s="495"/>
      <c r="AC4" s="495"/>
      <c r="AD4" s="496"/>
      <c r="AE4" s="478" t="s">
        <v>59</v>
      </c>
      <c r="AF4" s="478"/>
      <c r="AG4" s="478"/>
      <c r="AH4" s="478"/>
      <c r="AI4" s="493">
        <f>'様式A-1'!R5</f>
        <v>46080</v>
      </c>
      <c r="AJ4" s="493"/>
      <c r="AK4" s="493"/>
      <c r="AL4" s="493"/>
      <c r="AM4" s="493"/>
      <c r="AN4" s="493"/>
    </row>
    <row r="5" spans="2:40" ht="20.100000000000001" customHeight="1" x14ac:dyDescent="0.15">
      <c r="B5" s="488" t="s">
        <v>64</v>
      </c>
      <c r="C5" s="488"/>
      <c r="D5" s="488"/>
      <c r="E5" s="489" t="str">
        <f>'様式A-1'!D4</f>
        <v>たちばなトンネル</v>
      </c>
      <c r="F5" s="490"/>
      <c r="G5" s="490"/>
      <c r="H5" s="490"/>
      <c r="I5" s="491"/>
      <c r="J5" s="445" t="s">
        <v>65</v>
      </c>
      <c r="K5" s="445"/>
      <c r="L5" s="445"/>
      <c r="M5" s="485" t="str">
        <f>'様式A-1'!R3</f>
        <v>柳井土木建築事務所</v>
      </c>
      <c r="N5" s="486"/>
      <c r="O5" s="486"/>
      <c r="P5" s="486"/>
      <c r="Q5" s="486"/>
      <c r="R5" s="487"/>
      <c r="S5" s="492"/>
      <c r="T5" s="492"/>
      <c r="U5" s="492"/>
      <c r="V5" s="492"/>
      <c r="W5" s="492"/>
      <c r="X5" s="492"/>
      <c r="Y5" s="497"/>
      <c r="Z5" s="498"/>
      <c r="AA5" s="498"/>
      <c r="AB5" s="498"/>
      <c r="AC5" s="498"/>
      <c r="AD5" s="499"/>
      <c r="AE5" s="478"/>
      <c r="AF5" s="478"/>
      <c r="AG5" s="478"/>
      <c r="AH5" s="478"/>
      <c r="AI5" s="493"/>
      <c r="AJ5" s="493"/>
      <c r="AK5" s="493"/>
      <c r="AL5" s="493"/>
      <c r="AM5" s="493"/>
      <c r="AN5" s="493"/>
    </row>
    <row r="6" spans="2:40" ht="13.5" customHeight="1" x14ac:dyDescent="0.15">
      <c r="B6" s="444" t="s">
        <v>66</v>
      </c>
      <c r="C6" s="444" t="s">
        <v>67</v>
      </c>
      <c r="D6" s="456" t="s">
        <v>68</v>
      </c>
      <c r="E6" s="457"/>
      <c r="F6" s="460" t="s">
        <v>69</v>
      </c>
      <c r="G6" s="461"/>
      <c r="H6" s="461"/>
      <c r="I6" s="461"/>
      <c r="J6" s="462"/>
      <c r="K6" s="466" t="s">
        <v>70</v>
      </c>
      <c r="L6" s="467"/>
      <c r="M6" s="467"/>
      <c r="N6" s="468"/>
      <c r="O6" s="428" t="s">
        <v>71</v>
      </c>
      <c r="P6" s="429"/>
      <c r="Q6" s="429"/>
      <c r="R6" s="429"/>
      <c r="S6" s="424"/>
      <c r="T6" s="424"/>
      <c r="U6" s="424"/>
      <c r="V6" s="424"/>
      <c r="W6" s="424"/>
      <c r="X6" s="424"/>
      <c r="Y6" s="424"/>
      <c r="Z6" s="424"/>
      <c r="AA6" s="424"/>
      <c r="AB6" s="424"/>
      <c r="AC6" s="424"/>
      <c r="AD6" s="425"/>
      <c r="AE6" s="472" t="s">
        <v>72</v>
      </c>
      <c r="AF6" s="473"/>
      <c r="AG6" s="473"/>
      <c r="AH6" s="473"/>
      <c r="AI6" s="473"/>
      <c r="AJ6" s="474"/>
      <c r="AK6" s="424" t="s">
        <v>73</v>
      </c>
      <c r="AL6" s="424"/>
      <c r="AM6" s="424"/>
      <c r="AN6" s="425"/>
    </row>
    <row r="7" spans="2:40" ht="13.5" customHeight="1" x14ac:dyDescent="0.15">
      <c r="B7" s="444"/>
      <c r="C7" s="446"/>
      <c r="D7" s="458"/>
      <c r="E7" s="459"/>
      <c r="F7" s="463"/>
      <c r="G7" s="464"/>
      <c r="H7" s="464"/>
      <c r="I7" s="464"/>
      <c r="J7" s="465"/>
      <c r="K7" s="469"/>
      <c r="L7" s="470"/>
      <c r="M7" s="470"/>
      <c r="N7" s="471"/>
      <c r="O7" s="478" t="s">
        <v>74</v>
      </c>
      <c r="P7" s="478"/>
      <c r="Q7" s="478"/>
      <c r="R7" s="120" t="s">
        <v>75</v>
      </c>
      <c r="S7" s="478" t="s">
        <v>76</v>
      </c>
      <c r="T7" s="478"/>
      <c r="U7" s="478" t="s">
        <v>77</v>
      </c>
      <c r="V7" s="478"/>
      <c r="W7" s="478"/>
      <c r="X7" s="478"/>
      <c r="Y7" s="432" t="s">
        <v>78</v>
      </c>
      <c r="Z7" s="433"/>
      <c r="AA7" s="433"/>
      <c r="AB7" s="434"/>
      <c r="AC7" s="415" t="s">
        <v>79</v>
      </c>
      <c r="AD7" s="416"/>
      <c r="AE7" s="475"/>
      <c r="AF7" s="476"/>
      <c r="AG7" s="476"/>
      <c r="AH7" s="476"/>
      <c r="AI7" s="476"/>
      <c r="AJ7" s="477"/>
      <c r="AK7" s="424"/>
      <c r="AL7" s="424"/>
      <c r="AM7" s="424"/>
      <c r="AN7" s="425"/>
    </row>
    <row r="8" spans="2:40" ht="13.5" customHeight="1" x14ac:dyDescent="0.15">
      <c r="B8" s="445"/>
      <c r="C8" s="447"/>
      <c r="D8" s="17" t="s">
        <v>80</v>
      </c>
      <c r="E8" s="16" t="s">
        <v>81</v>
      </c>
      <c r="F8" s="445" t="s">
        <v>82</v>
      </c>
      <c r="G8" s="445"/>
      <c r="H8" s="445"/>
      <c r="I8" s="440" t="s">
        <v>83</v>
      </c>
      <c r="J8" s="440" t="s">
        <v>84</v>
      </c>
      <c r="K8" s="440" t="s">
        <v>85</v>
      </c>
      <c r="L8" s="442" t="s">
        <v>86</v>
      </c>
      <c r="M8" s="415" t="s">
        <v>79</v>
      </c>
      <c r="N8" s="448"/>
      <c r="O8" s="436" t="s">
        <v>87</v>
      </c>
      <c r="P8" s="436" t="s">
        <v>88</v>
      </c>
      <c r="Q8" s="436" t="s">
        <v>89</v>
      </c>
      <c r="R8" s="436" t="s">
        <v>90</v>
      </c>
      <c r="S8" s="438" t="s">
        <v>91</v>
      </c>
      <c r="T8" s="438" t="s">
        <v>92</v>
      </c>
      <c r="U8" s="438" t="s">
        <v>93</v>
      </c>
      <c r="V8" s="436" t="s">
        <v>94</v>
      </c>
      <c r="W8" s="438" t="s">
        <v>95</v>
      </c>
      <c r="X8" s="438" t="s">
        <v>96</v>
      </c>
      <c r="Y8" s="436" t="s">
        <v>97</v>
      </c>
      <c r="Z8" s="436" t="s">
        <v>98</v>
      </c>
      <c r="AA8" s="436" t="s">
        <v>99</v>
      </c>
      <c r="AB8" s="438" t="s">
        <v>100</v>
      </c>
      <c r="AC8" s="430"/>
      <c r="AD8" s="431"/>
      <c r="AE8" s="450" t="s">
        <v>101</v>
      </c>
      <c r="AF8" s="452" t="s">
        <v>102</v>
      </c>
      <c r="AG8" s="452" t="s">
        <v>103</v>
      </c>
      <c r="AH8" s="454" t="s">
        <v>104</v>
      </c>
      <c r="AI8" s="415" t="s">
        <v>79</v>
      </c>
      <c r="AJ8" s="416"/>
      <c r="AK8" s="424"/>
      <c r="AL8" s="424"/>
      <c r="AM8" s="424"/>
      <c r="AN8" s="425"/>
    </row>
    <row r="9" spans="2:40" x14ac:dyDescent="0.15">
      <c r="B9" s="445"/>
      <c r="C9" s="22" t="s">
        <v>105</v>
      </c>
      <c r="D9" s="15" t="s">
        <v>105</v>
      </c>
      <c r="E9" s="15" t="s">
        <v>105</v>
      </c>
      <c r="F9" s="445"/>
      <c r="G9" s="445"/>
      <c r="H9" s="445"/>
      <c r="I9" s="441"/>
      <c r="J9" s="441"/>
      <c r="K9" s="441"/>
      <c r="L9" s="443"/>
      <c r="M9" s="449"/>
      <c r="N9" s="427"/>
      <c r="O9" s="437"/>
      <c r="P9" s="437"/>
      <c r="Q9" s="437"/>
      <c r="R9" s="437"/>
      <c r="S9" s="439"/>
      <c r="T9" s="439"/>
      <c r="U9" s="439"/>
      <c r="V9" s="437"/>
      <c r="W9" s="439"/>
      <c r="X9" s="439"/>
      <c r="Y9" s="437"/>
      <c r="Z9" s="437"/>
      <c r="AA9" s="437"/>
      <c r="AB9" s="439"/>
      <c r="AC9" s="417"/>
      <c r="AD9" s="418"/>
      <c r="AE9" s="451"/>
      <c r="AF9" s="453"/>
      <c r="AG9" s="453"/>
      <c r="AH9" s="455"/>
      <c r="AI9" s="417"/>
      <c r="AJ9" s="418"/>
      <c r="AK9" s="426"/>
      <c r="AL9" s="426"/>
      <c r="AM9" s="426"/>
      <c r="AN9" s="427"/>
    </row>
    <row r="10" spans="2:40" ht="13.5" customHeight="1" x14ac:dyDescent="0.15">
      <c r="B10" s="23" t="str">
        <f>'[3]様式A-2'!B10</f>
        <v>PS</v>
      </c>
      <c r="C10" s="121">
        <f>'[3]様式A-2'!C10</f>
        <v>10.5</v>
      </c>
      <c r="D10" s="121">
        <f>'[3]様式A-2'!D10</f>
        <v>0</v>
      </c>
      <c r="E10" s="121">
        <f>'[3]様式A-2'!E10</f>
        <v>10.5</v>
      </c>
      <c r="F10" s="435">
        <f>'[3]様式A-2'!F10</f>
        <v>0</v>
      </c>
      <c r="G10" s="409"/>
      <c r="H10" s="409"/>
      <c r="I10" s="14">
        <f>'[3]様式A-2'!I10</f>
        <v>0</v>
      </c>
      <c r="J10" s="88">
        <f>'[3]様式A-2'!J10</f>
        <v>0</v>
      </c>
      <c r="K10" s="14" t="str">
        <f>'[3]様式A-2'!K10</f>
        <v>○</v>
      </c>
      <c r="L10" s="13">
        <f>'[3]様式A-2'!L10</f>
        <v>0</v>
      </c>
      <c r="M10" s="419">
        <f>'[3]様式A-2'!M10</f>
        <v>0</v>
      </c>
      <c r="N10" s="412"/>
      <c r="O10" s="14">
        <f>'[3]様式A-2'!O10</f>
        <v>0</v>
      </c>
      <c r="P10" s="13">
        <f>'[3]様式A-2'!P10</f>
        <v>0</v>
      </c>
      <c r="Q10" s="13">
        <f>'[3]様式A-2'!Q10</f>
        <v>0</v>
      </c>
      <c r="R10" s="13">
        <f>'[3]様式A-2'!R10</f>
        <v>0</v>
      </c>
      <c r="S10" s="13">
        <f>'[3]様式A-2'!S10</f>
        <v>0</v>
      </c>
      <c r="T10" s="83">
        <f>'[3]様式A-2'!T10</f>
        <v>0</v>
      </c>
      <c r="U10" s="83">
        <f>'[3]様式A-2'!U10</f>
        <v>0</v>
      </c>
      <c r="V10" s="83">
        <f>'[3]様式A-2'!V10</f>
        <v>0</v>
      </c>
      <c r="W10" s="83">
        <f>'[3]様式A-2'!W10</f>
        <v>0</v>
      </c>
      <c r="X10" s="83">
        <f>'[3]様式A-2'!X10</f>
        <v>0</v>
      </c>
      <c r="Y10" s="83">
        <f>'[3]様式A-2'!Y10</f>
        <v>0</v>
      </c>
      <c r="Z10" s="83">
        <f>'[3]様式A-2'!Z10</f>
        <v>0</v>
      </c>
      <c r="AA10" s="56">
        <f>'[3]様式A-2'!AA10</f>
        <v>0</v>
      </c>
      <c r="AB10" s="57">
        <f>'[3]様式A-2'!AB10</f>
        <v>0</v>
      </c>
      <c r="AC10" s="413">
        <f>'[3]様式A-2'!AC10</f>
        <v>0</v>
      </c>
      <c r="AD10" s="414"/>
      <c r="AE10" s="83">
        <f>'[3]様式A-2'!AE10</f>
        <v>0</v>
      </c>
      <c r="AF10" s="83">
        <f>'[3]様式A-2'!AF10</f>
        <v>0</v>
      </c>
      <c r="AG10" s="83">
        <f>'[3]様式A-2'!AG10</f>
        <v>0</v>
      </c>
      <c r="AH10" s="83">
        <f>'[3]様式A-2'!AH10</f>
        <v>0</v>
      </c>
      <c r="AI10" s="408">
        <f>'[3]様式A-2'!AI10</f>
        <v>0</v>
      </c>
      <c r="AJ10" s="409"/>
      <c r="AK10" s="421">
        <f>'[3]様式A-2'!AK10</f>
        <v>0</v>
      </c>
      <c r="AL10" s="422"/>
      <c r="AM10" s="422"/>
      <c r="AN10" s="423"/>
    </row>
    <row r="11" spans="2:40" ht="13.5" customHeight="1" x14ac:dyDescent="0.15">
      <c r="B11" s="122" t="str">
        <f>'[3]様式A-2'!B11</f>
        <v>S001</v>
      </c>
      <c r="C11" s="121">
        <f>'[3]様式A-2'!C11</f>
        <v>10.5</v>
      </c>
      <c r="D11" s="121">
        <f>'[3]様式A-2'!D11</f>
        <v>10.5</v>
      </c>
      <c r="E11" s="121">
        <f>'[3]様式A-2'!E11</f>
        <v>21</v>
      </c>
      <c r="F11" s="408">
        <f>'[3]様式A-2'!F11</f>
        <v>0</v>
      </c>
      <c r="G11" s="409"/>
      <c r="H11" s="409"/>
      <c r="I11" s="14">
        <f>'[3]様式A-2'!I11</f>
        <v>0</v>
      </c>
      <c r="J11" s="88">
        <f>'[3]様式A-2'!J11</f>
        <v>0</v>
      </c>
      <c r="K11" s="14">
        <f>'[3]様式A-2'!K11</f>
        <v>0</v>
      </c>
      <c r="L11" s="13">
        <f>'[3]様式A-2'!L11</f>
        <v>0</v>
      </c>
      <c r="M11" s="419">
        <f>'[3]様式A-2'!M11</f>
        <v>0</v>
      </c>
      <c r="N11" s="412"/>
      <c r="O11" s="14">
        <f>'[3]様式A-2'!O11</f>
        <v>0</v>
      </c>
      <c r="P11" s="13">
        <f>'[3]様式A-2'!P11</f>
        <v>0</v>
      </c>
      <c r="Q11" s="13">
        <f>'[3]様式A-2'!Q11</f>
        <v>0</v>
      </c>
      <c r="R11" s="13">
        <f>'[3]様式A-2'!R11</f>
        <v>0</v>
      </c>
      <c r="S11" s="13">
        <f>'[3]様式A-2'!S11</f>
        <v>0</v>
      </c>
      <c r="T11" s="83">
        <f>'[3]様式A-2'!T11</f>
        <v>0</v>
      </c>
      <c r="U11" s="83">
        <f>'[3]様式A-2'!U11</f>
        <v>0</v>
      </c>
      <c r="V11" s="83">
        <f>'[3]様式A-2'!V11</f>
        <v>0</v>
      </c>
      <c r="W11" s="83">
        <f>'[3]様式A-2'!W11</f>
        <v>0</v>
      </c>
      <c r="X11" s="83">
        <f>'[3]様式A-2'!X11</f>
        <v>0</v>
      </c>
      <c r="Y11" s="83">
        <f>'[3]様式A-2'!Y11</f>
        <v>0</v>
      </c>
      <c r="Z11" s="83">
        <f>'[3]様式A-2'!Z11</f>
        <v>0</v>
      </c>
      <c r="AA11" s="56">
        <f>'[3]様式A-2'!AA11</f>
        <v>0</v>
      </c>
      <c r="AB11" s="57">
        <f>'[3]様式A-2'!AB11</f>
        <v>0</v>
      </c>
      <c r="AC11" s="413">
        <f>'[3]様式A-2'!AC11</f>
        <v>0</v>
      </c>
      <c r="AD11" s="414"/>
      <c r="AE11" s="83">
        <f>'[3]様式A-2'!AE11</f>
        <v>0</v>
      </c>
      <c r="AF11" s="83">
        <f>'[3]様式A-2'!AF11</f>
        <v>0</v>
      </c>
      <c r="AG11" s="83">
        <f>'[3]様式A-2'!AG11</f>
        <v>0</v>
      </c>
      <c r="AH11" s="14">
        <f>'[3]様式A-2'!AH11</f>
        <v>0</v>
      </c>
      <c r="AI11" s="408">
        <f>'[3]様式A-2'!AI11</f>
        <v>0</v>
      </c>
      <c r="AJ11" s="409"/>
      <c r="AK11" s="421">
        <f>'[3]様式A-2'!AK11</f>
        <v>0</v>
      </c>
      <c r="AL11" s="422"/>
      <c r="AM11" s="422"/>
      <c r="AN11" s="423"/>
    </row>
    <row r="12" spans="2:40" ht="13.5" customHeight="1" x14ac:dyDescent="0.15">
      <c r="B12" s="122" t="str">
        <f>'[3]様式A-2'!B12</f>
        <v>S002</v>
      </c>
      <c r="C12" s="121">
        <f>'[3]様式A-2'!C12</f>
        <v>10.5</v>
      </c>
      <c r="D12" s="121">
        <f>'[3]様式A-2'!D12</f>
        <v>21</v>
      </c>
      <c r="E12" s="121">
        <f>'[3]様式A-2'!E12</f>
        <v>31.5</v>
      </c>
      <c r="F12" s="408">
        <f>'[3]様式A-2'!F12</f>
        <v>0</v>
      </c>
      <c r="G12" s="409"/>
      <c r="H12" s="409"/>
      <c r="I12" s="14">
        <f>'[3]様式A-2'!I12</f>
        <v>0</v>
      </c>
      <c r="J12" s="88">
        <f>'[3]様式A-2'!J12</f>
        <v>0</v>
      </c>
      <c r="K12" s="14" t="str">
        <f>'[3]様式A-2'!K12</f>
        <v>○</v>
      </c>
      <c r="L12" s="13">
        <f>'[3]様式A-2'!L12</f>
        <v>0</v>
      </c>
      <c r="M12" s="419">
        <f>'[3]様式A-2'!M12</f>
        <v>0</v>
      </c>
      <c r="N12" s="412"/>
      <c r="O12" s="14">
        <f>'[3]様式A-2'!O12</f>
        <v>0</v>
      </c>
      <c r="P12" s="13">
        <f>'[3]様式A-2'!P12</f>
        <v>0</v>
      </c>
      <c r="Q12" s="13">
        <f>'[3]様式A-2'!Q12</f>
        <v>0</v>
      </c>
      <c r="R12" s="13">
        <f>'[3]様式A-2'!R12</f>
        <v>0</v>
      </c>
      <c r="S12" s="13">
        <f>'[3]様式A-2'!S12</f>
        <v>0</v>
      </c>
      <c r="T12" s="83">
        <f>'[3]様式A-2'!T12</f>
        <v>0</v>
      </c>
      <c r="U12" s="83">
        <f>'[3]様式A-2'!U12</f>
        <v>0</v>
      </c>
      <c r="V12" s="83">
        <f>'[3]様式A-2'!V12</f>
        <v>0</v>
      </c>
      <c r="W12" s="83">
        <f>'[3]様式A-2'!W12</f>
        <v>0</v>
      </c>
      <c r="X12" s="83">
        <f>'[3]様式A-2'!X12</f>
        <v>0</v>
      </c>
      <c r="Y12" s="83">
        <f>'[3]様式A-2'!Y12</f>
        <v>0</v>
      </c>
      <c r="Z12" s="83">
        <f>'[3]様式A-2'!Z12</f>
        <v>0</v>
      </c>
      <c r="AA12" s="56">
        <f>'[3]様式A-2'!AA12</f>
        <v>0</v>
      </c>
      <c r="AB12" s="57">
        <f>'[3]様式A-2'!AB12</f>
        <v>0</v>
      </c>
      <c r="AC12" s="413">
        <f>'[3]様式A-2'!AC12</f>
        <v>0</v>
      </c>
      <c r="AD12" s="414"/>
      <c r="AE12" s="83">
        <f>'[3]様式A-2'!AE12</f>
        <v>0</v>
      </c>
      <c r="AF12" s="14">
        <f>'[3]様式A-2'!AF12</f>
        <v>0</v>
      </c>
      <c r="AG12" s="14">
        <f>'[3]様式A-2'!AG12</f>
        <v>0</v>
      </c>
      <c r="AH12" s="83">
        <f>'[3]様式A-2'!AH12</f>
        <v>0</v>
      </c>
      <c r="AI12" s="408">
        <f>'[3]様式A-2'!AI12</f>
        <v>0</v>
      </c>
      <c r="AJ12" s="409"/>
      <c r="AK12" s="421">
        <f>'[3]様式A-2'!AK12</f>
        <v>0</v>
      </c>
      <c r="AL12" s="422"/>
      <c r="AM12" s="422"/>
      <c r="AN12" s="423"/>
    </row>
    <row r="13" spans="2:40" ht="13.5" customHeight="1" x14ac:dyDescent="0.15">
      <c r="B13" s="122" t="str">
        <f>'[3]様式A-2'!B13</f>
        <v>S003</v>
      </c>
      <c r="C13" s="121">
        <f>'[3]様式A-2'!C13</f>
        <v>10.5</v>
      </c>
      <c r="D13" s="121">
        <f>'[3]様式A-2'!D13</f>
        <v>31.5</v>
      </c>
      <c r="E13" s="121">
        <f>'[3]様式A-2'!E13</f>
        <v>42</v>
      </c>
      <c r="F13" s="408">
        <f>'[3]様式A-2'!F13</f>
        <v>0</v>
      </c>
      <c r="G13" s="409"/>
      <c r="H13" s="409"/>
      <c r="I13" s="14">
        <f>'[3]様式A-2'!I13</f>
        <v>0</v>
      </c>
      <c r="J13" s="88">
        <f>'[3]様式A-2'!J13</f>
        <v>0</v>
      </c>
      <c r="K13" s="14" t="str">
        <f>'[3]様式A-2'!K13</f>
        <v>○</v>
      </c>
      <c r="L13" s="13">
        <f>'[3]様式A-2'!L13</f>
        <v>0</v>
      </c>
      <c r="M13" s="419">
        <f>'[3]様式A-2'!M13</f>
        <v>0</v>
      </c>
      <c r="N13" s="412"/>
      <c r="O13" s="14">
        <f>'[3]様式A-2'!O13</f>
        <v>0</v>
      </c>
      <c r="P13" s="13">
        <f>'[3]様式A-2'!P13</f>
        <v>0</v>
      </c>
      <c r="Q13" s="13">
        <f>'[3]様式A-2'!Q13</f>
        <v>0</v>
      </c>
      <c r="R13" s="13">
        <f>'[3]様式A-2'!R13</f>
        <v>0</v>
      </c>
      <c r="S13" s="13">
        <f>'[3]様式A-2'!S13</f>
        <v>0</v>
      </c>
      <c r="T13" s="83">
        <f>'[3]様式A-2'!T13</f>
        <v>0</v>
      </c>
      <c r="U13" s="83">
        <f>'[3]様式A-2'!U13</f>
        <v>0</v>
      </c>
      <c r="V13" s="83">
        <f>'[3]様式A-2'!V13</f>
        <v>0</v>
      </c>
      <c r="W13" s="83">
        <f>'[3]様式A-2'!W13</f>
        <v>0</v>
      </c>
      <c r="X13" s="83">
        <f>'[3]様式A-2'!X13</f>
        <v>0</v>
      </c>
      <c r="Y13" s="83">
        <f>'[3]様式A-2'!Y13</f>
        <v>0</v>
      </c>
      <c r="Z13" s="83">
        <f>'[3]様式A-2'!Z13</f>
        <v>0</v>
      </c>
      <c r="AA13" s="56">
        <f>'[3]様式A-2'!AA13</f>
        <v>0</v>
      </c>
      <c r="AB13" s="57">
        <f>'[3]様式A-2'!AB13</f>
        <v>0</v>
      </c>
      <c r="AC13" s="413">
        <f>'[3]様式A-2'!AC13</f>
        <v>0</v>
      </c>
      <c r="AD13" s="414"/>
      <c r="AE13" s="14">
        <f>'[3]様式A-2'!AE13</f>
        <v>0</v>
      </c>
      <c r="AF13" s="83">
        <f>'[3]様式A-2'!AF13</f>
        <v>0</v>
      </c>
      <c r="AG13" s="83">
        <f>'[3]様式A-2'!AG13</f>
        <v>0</v>
      </c>
      <c r="AH13" s="83">
        <f>'[3]様式A-2'!AH13</f>
        <v>0</v>
      </c>
      <c r="AI13" s="419">
        <f>'[3]様式A-2'!AI13</f>
        <v>0</v>
      </c>
      <c r="AJ13" s="420"/>
      <c r="AK13" s="410">
        <f>'[3]様式A-2'!AK13</f>
        <v>0</v>
      </c>
      <c r="AL13" s="411"/>
      <c r="AM13" s="411"/>
      <c r="AN13" s="412"/>
    </row>
    <row r="14" spans="2:40" ht="13.5" customHeight="1" x14ac:dyDescent="0.15">
      <c r="B14" s="122" t="str">
        <f>'[3]様式A-2'!B14</f>
        <v>S004</v>
      </c>
      <c r="C14" s="121">
        <f>'[3]様式A-2'!C14</f>
        <v>10.5</v>
      </c>
      <c r="D14" s="121">
        <f>'[3]様式A-2'!D14</f>
        <v>42</v>
      </c>
      <c r="E14" s="121">
        <f>'[3]様式A-2'!E14</f>
        <v>52.5</v>
      </c>
      <c r="F14" s="408">
        <f>'[3]様式A-2'!F14</f>
        <v>0</v>
      </c>
      <c r="G14" s="409"/>
      <c r="H14" s="409"/>
      <c r="I14" s="14">
        <f>'[3]様式A-2'!I14</f>
        <v>0</v>
      </c>
      <c r="J14" s="88">
        <f>'[3]様式A-2'!J14</f>
        <v>0</v>
      </c>
      <c r="K14" s="14" t="str">
        <f>'[3]様式A-2'!K14</f>
        <v>○</v>
      </c>
      <c r="L14" s="13">
        <f>'[3]様式A-2'!L14</f>
        <v>0</v>
      </c>
      <c r="M14" s="419">
        <f>'[3]様式A-2'!M14</f>
        <v>0</v>
      </c>
      <c r="N14" s="412"/>
      <c r="O14" s="14">
        <f>'[3]様式A-2'!O14</f>
        <v>0</v>
      </c>
      <c r="P14" s="13">
        <f>'[3]様式A-2'!P14</f>
        <v>0</v>
      </c>
      <c r="Q14" s="13">
        <f>'[3]様式A-2'!Q14</f>
        <v>0</v>
      </c>
      <c r="R14" s="13">
        <f>'[3]様式A-2'!R14</f>
        <v>0</v>
      </c>
      <c r="S14" s="13">
        <f>'[3]様式A-2'!S14</f>
        <v>0</v>
      </c>
      <c r="T14" s="83">
        <f>'[3]様式A-2'!T14</f>
        <v>0</v>
      </c>
      <c r="U14" s="83">
        <f>'[3]様式A-2'!U14</f>
        <v>0</v>
      </c>
      <c r="V14" s="83">
        <f>'[3]様式A-2'!V14</f>
        <v>0</v>
      </c>
      <c r="W14" s="83">
        <f>'[3]様式A-2'!W14</f>
        <v>0</v>
      </c>
      <c r="X14" s="83">
        <f>'[3]様式A-2'!X14</f>
        <v>0</v>
      </c>
      <c r="Y14" s="83">
        <f>'[3]様式A-2'!Y14</f>
        <v>0</v>
      </c>
      <c r="Z14" s="83">
        <f>'[3]様式A-2'!Z14</f>
        <v>0</v>
      </c>
      <c r="AA14" s="56">
        <f>'[3]様式A-2'!AA14</f>
        <v>0</v>
      </c>
      <c r="AB14" s="57">
        <f>'[3]様式A-2'!AB14</f>
        <v>0</v>
      </c>
      <c r="AC14" s="413">
        <f>'[3]様式A-2'!AC14</f>
        <v>0</v>
      </c>
      <c r="AD14" s="414"/>
      <c r="AE14" s="83">
        <f>'[3]様式A-2'!AE14</f>
        <v>0</v>
      </c>
      <c r="AF14" s="83">
        <f>'[3]様式A-2'!AF14</f>
        <v>0</v>
      </c>
      <c r="AG14" s="56">
        <f>'[3]様式A-2'!AG14</f>
        <v>0</v>
      </c>
      <c r="AH14" s="57">
        <f>'[3]様式A-2'!AH14</f>
        <v>0</v>
      </c>
      <c r="AI14" s="408">
        <f>'[3]様式A-2'!AI14</f>
        <v>0</v>
      </c>
      <c r="AJ14" s="409"/>
      <c r="AK14" s="410">
        <f>'[3]様式A-2'!AK14</f>
        <v>0</v>
      </c>
      <c r="AL14" s="411"/>
      <c r="AM14" s="411"/>
      <c r="AN14" s="412"/>
    </row>
    <row r="15" spans="2:40" ht="13.5" customHeight="1" x14ac:dyDescent="0.15">
      <c r="B15" s="122" t="str">
        <f>'[3]様式A-2'!B15</f>
        <v>S005</v>
      </c>
      <c r="C15" s="121">
        <f>'[3]様式A-2'!C15</f>
        <v>10.5</v>
      </c>
      <c r="D15" s="121">
        <f>'[3]様式A-2'!D15</f>
        <v>52.5</v>
      </c>
      <c r="E15" s="121">
        <f>'[3]様式A-2'!E15</f>
        <v>63</v>
      </c>
      <c r="F15" s="408">
        <f>'[3]様式A-2'!F15</f>
        <v>0</v>
      </c>
      <c r="G15" s="409"/>
      <c r="H15" s="409"/>
      <c r="I15" s="14">
        <f>'[3]様式A-2'!I15</f>
        <v>0</v>
      </c>
      <c r="J15" s="88">
        <f>'[3]様式A-2'!J15</f>
        <v>0</v>
      </c>
      <c r="K15" s="14" t="str">
        <f>'[3]様式A-2'!K15</f>
        <v>○</v>
      </c>
      <c r="L15" s="13">
        <f>'[3]様式A-2'!L15</f>
        <v>0</v>
      </c>
      <c r="M15" s="419">
        <f>'[3]様式A-2'!M15</f>
        <v>0</v>
      </c>
      <c r="N15" s="412"/>
      <c r="O15" s="14">
        <f>'[3]様式A-2'!O15</f>
        <v>0</v>
      </c>
      <c r="P15" s="13">
        <f>'[3]様式A-2'!P15</f>
        <v>0</v>
      </c>
      <c r="Q15" s="13">
        <f>'[3]様式A-2'!Q15</f>
        <v>0</v>
      </c>
      <c r="R15" s="13">
        <f>'[3]様式A-2'!R15</f>
        <v>0</v>
      </c>
      <c r="S15" s="13">
        <f>'[3]様式A-2'!S15</f>
        <v>0</v>
      </c>
      <c r="T15" s="83">
        <f>'[3]様式A-2'!T15</f>
        <v>0</v>
      </c>
      <c r="U15" s="83">
        <f>'[3]様式A-2'!U15</f>
        <v>0</v>
      </c>
      <c r="V15" s="83">
        <f>'[3]様式A-2'!V15</f>
        <v>0</v>
      </c>
      <c r="W15" s="83">
        <f>'[3]様式A-2'!W15</f>
        <v>0</v>
      </c>
      <c r="X15" s="83">
        <f>'[3]様式A-2'!X15</f>
        <v>0</v>
      </c>
      <c r="Y15" s="83">
        <f>'[3]様式A-2'!Y15</f>
        <v>0</v>
      </c>
      <c r="Z15" s="83">
        <f>'[3]様式A-2'!Z15</f>
        <v>0</v>
      </c>
      <c r="AA15" s="56">
        <f>'[3]様式A-2'!AA15</f>
        <v>0</v>
      </c>
      <c r="AB15" s="57">
        <f>'[3]様式A-2'!AB15</f>
        <v>0</v>
      </c>
      <c r="AC15" s="413">
        <f>'[3]様式A-2'!AC15</f>
        <v>0</v>
      </c>
      <c r="AD15" s="414"/>
      <c r="AE15" s="83">
        <f>'[3]様式A-2'!AE15</f>
        <v>0</v>
      </c>
      <c r="AF15" s="83">
        <f>'[3]様式A-2'!AF15</f>
        <v>0</v>
      </c>
      <c r="AG15" s="56">
        <f>'[3]様式A-2'!AG15</f>
        <v>0</v>
      </c>
      <c r="AH15" s="57">
        <f>'[3]様式A-2'!AH15</f>
        <v>0</v>
      </c>
      <c r="AI15" s="408">
        <f>'[3]様式A-2'!AI15</f>
        <v>0</v>
      </c>
      <c r="AJ15" s="409"/>
      <c r="AK15" s="410">
        <f>'[3]様式A-2'!AK15</f>
        <v>0</v>
      </c>
      <c r="AL15" s="411"/>
      <c r="AM15" s="411"/>
      <c r="AN15" s="412"/>
    </row>
    <row r="16" spans="2:40" ht="13.5" customHeight="1" x14ac:dyDescent="0.15">
      <c r="B16" s="122" t="str">
        <f>'[3]様式A-2'!B16</f>
        <v>S006</v>
      </c>
      <c r="C16" s="121">
        <f>'[3]様式A-2'!C16</f>
        <v>10.5</v>
      </c>
      <c r="D16" s="121">
        <f>'[3]様式A-2'!D16</f>
        <v>63</v>
      </c>
      <c r="E16" s="121">
        <f>'[3]様式A-2'!E16</f>
        <v>73.5</v>
      </c>
      <c r="F16" s="408">
        <f>'[3]様式A-2'!F16</f>
        <v>0</v>
      </c>
      <c r="G16" s="409"/>
      <c r="H16" s="409"/>
      <c r="I16" s="14">
        <f>'[3]様式A-2'!I16</f>
        <v>0</v>
      </c>
      <c r="J16" s="88">
        <f>'[3]様式A-2'!J16</f>
        <v>0</v>
      </c>
      <c r="K16" s="14" t="str">
        <f>'[3]様式A-2'!K16</f>
        <v>○</v>
      </c>
      <c r="L16" s="13">
        <f>'[3]様式A-2'!L16</f>
        <v>0</v>
      </c>
      <c r="M16" s="419">
        <f>'[3]様式A-2'!M16</f>
        <v>0</v>
      </c>
      <c r="N16" s="412"/>
      <c r="O16" s="14">
        <f>'[3]様式A-2'!O16</f>
        <v>0</v>
      </c>
      <c r="P16" s="13">
        <f>'[3]様式A-2'!P16</f>
        <v>0</v>
      </c>
      <c r="Q16" s="13">
        <f>'[3]様式A-2'!Q16</f>
        <v>0</v>
      </c>
      <c r="R16" s="13">
        <f>'[3]様式A-2'!R16</f>
        <v>0</v>
      </c>
      <c r="S16" s="13">
        <f>'[3]様式A-2'!S16</f>
        <v>0</v>
      </c>
      <c r="T16" s="83">
        <f>'[3]様式A-2'!T16</f>
        <v>0</v>
      </c>
      <c r="U16" s="83">
        <f>'[3]様式A-2'!U16</f>
        <v>0</v>
      </c>
      <c r="V16" s="83">
        <f>'[3]様式A-2'!V16</f>
        <v>0</v>
      </c>
      <c r="W16" s="83">
        <f>'[3]様式A-2'!W16</f>
        <v>0</v>
      </c>
      <c r="X16" s="83">
        <f>'[3]様式A-2'!X16</f>
        <v>0</v>
      </c>
      <c r="Y16" s="83">
        <f>'[3]様式A-2'!Y16</f>
        <v>0</v>
      </c>
      <c r="Z16" s="83">
        <f>'[3]様式A-2'!Z16</f>
        <v>0</v>
      </c>
      <c r="AA16" s="56">
        <f>'[3]様式A-2'!AA16</f>
        <v>0</v>
      </c>
      <c r="AB16" s="57">
        <f>'[3]様式A-2'!AB16</f>
        <v>0</v>
      </c>
      <c r="AC16" s="413">
        <f>'[3]様式A-2'!AC16</f>
        <v>0</v>
      </c>
      <c r="AD16" s="414"/>
      <c r="AE16" s="83">
        <f>'[3]様式A-2'!AE16</f>
        <v>0</v>
      </c>
      <c r="AF16" s="83">
        <f>'[3]様式A-2'!AF16</f>
        <v>0</v>
      </c>
      <c r="AG16" s="56">
        <f>'[3]様式A-2'!AG16</f>
        <v>0</v>
      </c>
      <c r="AH16" s="57">
        <f>'[3]様式A-2'!AH16</f>
        <v>0</v>
      </c>
      <c r="AI16" s="408">
        <f>'[3]様式A-2'!AI16</f>
        <v>0</v>
      </c>
      <c r="AJ16" s="409"/>
      <c r="AK16" s="410">
        <f>'[3]様式A-2'!AK16</f>
        <v>0</v>
      </c>
      <c r="AL16" s="411"/>
      <c r="AM16" s="411"/>
      <c r="AN16" s="412"/>
    </row>
    <row r="17" spans="2:40" ht="13.5" customHeight="1" x14ac:dyDescent="0.15">
      <c r="B17" s="122" t="str">
        <f>'[3]様式A-2'!B17</f>
        <v>S007</v>
      </c>
      <c r="C17" s="121">
        <f>'[3]様式A-2'!C17</f>
        <v>10.5</v>
      </c>
      <c r="D17" s="121">
        <f>'[3]様式A-2'!D17</f>
        <v>73.5</v>
      </c>
      <c r="E17" s="121">
        <f>'[3]様式A-2'!E17</f>
        <v>84</v>
      </c>
      <c r="F17" s="408">
        <f>'[3]様式A-2'!F17</f>
        <v>0</v>
      </c>
      <c r="G17" s="409"/>
      <c r="H17" s="409"/>
      <c r="I17" s="14">
        <f>'[3]様式A-2'!I17</f>
        <v>0</v>
      </c>
      <c r="J17" s="88">
        <f>'[3]様式A-2'!J17</f>
        <v>0</v>
      </c>
      <c r="K17" s="14" t="str">
        <f>'[3]様式A-2'!K17</f>
        <v>○</v>
      </c>
      <c r="L17" s="13">
        <f>'[3]様式A-2'!L17</f>
        <v>0</v>
      </c>
      <c r="M17" s="419">
        <f>'[3]様式A-2'!M17</f>
        <v>0</v>
      </c>
      <c r="N17" s="412"/>
      <c r="O17" s="14">
        <f>'[3]様式A-2'!O17</f>
        <v>0</v>
      </c>
      <c r="P17" s="13">
        <f>'[3]様式A-2'!P17</f>
        <v>0</v>
      </c>
      <c r="Q17" s="13">
        <f>'[3]様式A-2'!Q17</f>
        <v>0</v>
      </c>
      <c r="R17" s="13">
        <f>'[3]様式A-2'!R17</f>
        <v>0</v>
      </c>
      <c r="S17" s="13">
        <f>'[3]様式A-2'!S17</f>
        <v>0</v>
      </c>
      <c r="T17" s="83">
        <f>'[3]様式A-2'!T17</f>
        <v>0</v>
      </c>
      <c r="U17" s="83">
        <f>'[3]様式A-2'!U17</f>
        <v>0</v>
      </c>
      <c r="V17" s="83">
        <f>'[3]様式A-2'!V17</f>
        <v>0</v>
      </c>
      <c r="W17" s="83">
        <f>'[3]様式A-2'!W17</f>
        <v>0</v>
      </c>
      <c r="X17" s="83">
        <f>'[3]様式A-2'!X17</f>
        <v>0</v>
      </c>
      <c r="Y17" s="83">
        <f>'[3]様式A-2'!Y17</f>
        <v>0</v>
      </c>
      <c r="Z17" s="83">
        <f>'[3]様式A-2'!Z17</f>
        <v>0</v>
      </c>
      <c r="AA17" s="56">
        <f>'[3]様式A-2'!AA17</f>
        <v>0</v>
      </c>
      <c r="AB17" s="57">
        <f>'[3]様式A-2'!AB17</f>
        <v>0</v>
      </c>
      <c r="AC17" s="413">
        <f>'[3]様式A-2'!AC17</f>
        <v>0</v>
      </c>
      <c r="AD17" s="414"/>
      <c r="AE17" s="83">
        <f>'[3]様式A-2'!AE17</f>
        <v>0</v>
      </c>
      <c r="AF17" s="83">
        <f>'[3]様式A-2'!AF17</f>
        <v>0</v>
      </c>
      <c r="AG17" s="56">
        <f>'[3]様式A-2'!AG17</f>
        <v>0</v>
      </c>
      <c r="AH17" s="57">
        <f>'[3]様式A-2'!AH17</f>
        <v>0</v>
      </c>
      <c r="AI17" s="408">
        <f>'[3]様式A-2'!AI17</f>
        <v>0</v>
      </c>
      <c r="AJ17" s="409"/>
      <c r="AK17" s="410">
        <f>'[3]様式A-2'!AK17</f>
        <v>0</v>
      </c>
      <c r="AL17" s="411"/>
      <c r="AM17" s="411"/>
      <c r="AN17" s="412"/>
    </row>
    <row r="18" spans="2:40" ht="13.5" customHeight="1" x14ac:dyDescent="0.15">
      <c r="B18" s="122" t="str">
        <f>'[3]様式A-2'!B18</f>
        <v>S008</v>
      </c>
      <c r="C18" s="121">
        <f>'[3]様式A-2'!C18</f>
        <v>10.5</v>
      </c>
      <c r="D18" s="121">
        <f>'[3]様式A-2'!D18</f>
        <v>84</v>
      </c>
      <c r="E18" s="121">
        <f>'[3]様式A-2'!E18</f>
        <v>94.5</v>
      </c>
      <c r="F18" s="408">
        <f>'[3]様式A-2'!F18</f>
        <v>0</v>
      </c>
      <c r="G18" s="409"/>
      <c r="H18" s="409"/>
      <c r="I18" s="14">
        <f>'[3]様式A-2'!I18</f>
        <v>0</v>
      </c>
      <c r="J18" s="88">
        <f>'[3]様式A-2'!J18</f>
        <v>0</v>
      </c>
      <c r="K18" s="14">
        <f>'[3]様式A-2'!K18</f>
        <v>0</v>
      </c>
      <c r="L18" s="13">
        <f>'[3]様式A-2'!L18</f>
        <v>0</v>
      </c>
      <c r="M18" s="419">
        <f>'[3]様式A-2'!M18</f>
        <v>0</v>
      </c>
      <c r="N18" s="412"/>
      <c r="O18" s="14">
        <f>'[3]様式A-2'!O18</f>
        <v>0</v>
      </c>
      <c r="P18" s="13">
        <f>'[3]様式A-2'!P18</f>
        <v>0</v>
      </c>
      <c r="Q18" s="13">
        <f>'[3]様式A-2'!Q18</f>
        <v>0</v>
      </c>
      <c r="R18" s="13">
        <f>'[3]様式A-2'!R18</f>
        <v>0</v>
      </c>
      <c r="S18" s="13">
        <f>'[3]様式A-2'!S18</f>
        <v>0</v>
      </c>
      <c r="T18" s="83">
        <f>'[3]様式A-2'!T18</f>
        <v>0</v>
      </c>
      <c r="U18" s="83">
        <f>'[3]様式A-2'!U18</f>
        <v>0</v>
      </c>
      <c r="V18" s="83">
        <f>'[3]様式A-2'!V18</f>
        <v>0</v>
      </c>
      <c r="W18" s="83">
        <f>'[3]様式A-2'!W18</f>
        <v>0</v>
      </c>
      <c r="X18" s="83">
        <f>'[3]様式A-2'!X18</f>
        <v>0</v>
      </c>
      <c r="Y18" s="83">
        <f>'[3]様式A-2'!Y18</f>
        <v>0</v>
      </c>
      <c r="Z18" s="83">
        <f>'[3]様式A-2'!Z18</f>
        <v>0</v>
      </c>
      <c r="AA18" s="56">
        <f>'[3]様式A-2'!AA18</f>
        <v>0</v>
      </c>
      <c r="AB18" s="57">
        <f>'[3]様式A-2'!AB18</f>
        <v>0</v>
      </c>
      <c r="AC18" s="413">
        <f>'[3]様式A-2'!AC18</f>
        <v>0</v>
      </c>
      <c r="AD18" s="414"/>
      <c r="AE18" s="83">
        <f>'[3]様式A-2'!AE18</f>
        <v>0</v>
      </c>
      <c r="AF18" s="83">
        <f>'[3]様式A-2'!AF18</f>
        <v>0</v>
      </c>
      <c r="AG18" s="56">
        <f>'[3]様式A-2'!AG18</f>
        <v>0</v>
      </c>
      <c r="AH18" s="57">
        <f>'[3]様式A-2'!AH18</f>
        <v>0</v>
      </c>
      <c r="AI18" s="408">
        <f>'[3]様式A-2'!AI18</f>
        <v>0</v>
      </c>
      <c r="AJ18" s="409"/>
      <c r="AK18" s="410">
        <f>'[3]様式A-2'!AK18</f>
        <v>0</v>
      </c>
      <c r="AL18" s="411"/>
      <c r="AM18" s="411"/>
      <c r="AN18" s="412"/>
    </row>
    <row r="19" spans="2:40" ht="13.5" customHeight="1" x14ac:dyDescent="0.15">
      <c r="B19" s="122" t="str">
        <f>'[3]様式A-2'!B19</f>
        <v>S009</v>
      </c>
      <c r="C19" s="121">
        <f>'[3]様式A-2'!C19</f>
        <v>10.5</v>
      </c>
      <c r="D19" s="121">
        <f>'[3]様式A-2'!D19</f>
        <v>94.5</v>
      </c>
      <c r="E19" s="121">
        <f>'[3]様式A-2'!E19</f>
        <v>105</v>
      </c>
      <c r="F19" s="408">
        <f>'[3]様式A-2'!F19</f>
        <v>0</v>
      </c>
      <c r="G19" s="409"/>
      <c r="H19" s="409"/>
      <c r="I19" s="14">
        <f>'[3]様式A-2'!I19</f>
        <v>0</v>
      </c>
      <c r="J19" s="88">
        <f>'[3]様式A-2'!J19</f>
        <v>0</v>
      </c>
      <c r="K19" s="14" t="str">
        <f>'[3]様式A-2'!K19</f>
        <v>○</v>
      </c>
      <c r="L19" s="13">
        <f>'[3]様式A-2'!L19</f>
        <v>0</v>
      </c>
      <c r="M19" s="419">
        <f>'[3]様式A-2'!M19</f>
        <v>0</v>
      </c>
      <c r="N19" s="412"/>
      <c r="O19" s="14">
        <f>'[3]様式A-2'!O19</f>
        <v>0</v>
      </c>
      <c r="P19" s="13">
        <f>'[3]様式A-2'!P19</f>
        <v>0</v>
      </c>
      <c r="Q19" s="13">
        <f>'[3]様式A-2'!Q19</f>
        <v>0</v>
      </c>
      <c r="R19" s="13">
        <f>'[3]様式A-2'!R19</f>
        <v>0</v>
      </c>
      <c r="S19" s="13">
        <f>'[3]様式A-2'!S19</f>
        <v>0</v>
      </c>
      <c r="T19" s="83">
        <f>'[3]様式A-2'!T19</f>
        <v>0</v>
      </c>
      <c r="U19" s="83">
        <f>'[3]様式A-2'!U19</f>
        <v>0</v>
      </c>
      <c r="V19" s="83">
        <f>'[3]様式A-2'!V19</f>
        <v>0</v>
      </c>
      <c r="W19" s="83">
        <f>'[3]様式A-2'!W19</f>
        <v>0</v>
      </c>
      <c r="X19" s="83">
        <f>'[3]様式A-2'!X19</f>
        <v>0</v>
      </c>
      <c r="Y19" s="83">
        <f>'[3]様式A-2'!Y19</f>
        <v>0</v>
      </c>
      <c r="Z19" s="83">
        <f>'[3]様式A-2'!Z19</f>
        <v>0</v>
      </c>
      <c r="AA19" s="56">
        <f>'[3]様式A-2'!AA19</f>
        <v>0</v>
      </c>
      <c r="AB19" s="57">
        <f>'[3]様式A-2'!AB19</f>
        <v>0</v>
      </c>
      <c r="AC19" s="413">
        <f>'[3]様式A-2'!AC19</f>
        <v>0</v>
      </c>
      <c r="AD19" s="414"/>
      <c r="AE19" s="83">
        <f>'[3]様式A-2'!AE19</f>
        <v>0</v>
      </c>
      <c r="AF19" s="83">
        <f>'[3]様式A-2'!AF19</f>
        <v>0</v>
      </c>
      <c r="AG19" s="56">
        <f>'[3]様式A-2'!AG19</f>
        <v>0</v>
      </c>
      <c r="AH19" s="57">
        <f>'[3]様式A-2'!AH19</f>
        <v>0</v>
      </c>
      <c r="AI19" s="408">
        <f>'[3]様式A-2'!AI19</f>
        <v>0</v>
      </c>
      <c r="AJ19" s="409"/>
      <c r="AK19" s="410">
        <f>'[3]様式A-2'!AK19</f>
        <v>0</v>
      </c>
      <c r="AL19" s="411"/>
      <c r="AM19" s="411"/>
      <c r="AN19" s="412"/>
    </row>
    <row r="20" spans="2:40" ht="13.5" customHeight="1" x14ac:dyDescent="0.15">
      <c r="B20" s="122" t="str">
        <f>'[3]様式A-2'!B20</f>
        <v>S010</v>
      </c>
      <c r="C20" s="121">
        <f>'[3]様式A-2'!C20</f>
        <v>10.5</v>
      </c>
      <c r="D20" s="121">
        <f>'[3]様式A-2'!D20</f>
        <v>105</v>
      </c>
      <c r="E20" s="121">
        <f>'[3]様式A-2'!E20</f>
        <v>115.5</v>
      </c>
      <c r="F20" s="408">
        <f>'[3]様式A-2'!F20</f>
        <v>0</v>
      </c>
      <c r="G20" s="409"/>
      <c r="H20" s="409"/>
      <c r="I20" s="14">
        <f>'[3]様式A-2'!I20</f>
        <v>0</v>
      </c>
      <c r="J20" s="88">
        <f>'[3]様式A-2'!J20</f>
        <v>0</v>
      </c>
      <c r="K20" s="14" t="str">
        <f>'[3]様式A-2'!K20</f>
        <v>○</v>
      </c>
      <c r="L20" s="13">
        <f>'[3]様式A-2'!L20</f>
        <v>0</v>
      </c>
      <c r="M20" s="419">
        <f>'[3]様式A-2'!M20</f>
        <v>0</v>
      </c>
      <c r="N20" s="412"/>
      <c r="O20" s="14">
        <f>'[3]様式A-2'!O20</f>
        <v>0</v>
      </c>
      <c r="P20" s="13">
        <f>'[3]様式A-2'!P20</f>
        <v>0</v>
      </c>
      <c r="Q20" s="13">
        <f>'[3]様式A-2'!Q20</f>
        <v>0</v>
      </c>
      <c r="R20" s="13">
        <f>'[3]様式A-2'!R20</f>
        <v>0</v>
      </c>
      <c r="S20" s="13">
        <f>'[3]様式A-2'!S20</f>
        <v>0</v>
      </c>
      <c r="T20" s="23">
        <f>'[3]様式A-2'!T20</f>
        <v>0</v>
      </c>
      <c r="U20" s="23">
        <f>'[3]様式A-2'!U20</f>
        <v>0</v>
      </c>
      <c r="V20" s="23">
        <f>'[3]様式A-2'!V20</f>
        <v>0</v>
      </c>
      <c r="W20" s="83">
        <f>'[3]様式A-2'!W20</f>
        <v>0</v>
      </c>
      <c r="X20" s="83">
        <f>'[3]様式A-2'!X20</f>
        <v>0</v>
      </c>
      <c r="Y20" s="83">
        <f>'[3]様式A-2'!Y20</f>
        <v>0</v>
      </c>
      <c r="Z20" s="83">
        <f>'[3]様式A-2'!Z20</f>
        <v>0</v>
      </c>
      <c r="AA20" s="56">
        <f>'[3]様式A-2'!AA20</f>
        <v>0</v>
      </c>
      <c r="AB20" s="57">
        <f>'[3]様式A-2'!AB20</f>
        <v>0</v>
      </c>
      <c r="AC20" s="413">
        <f>'[3]様式A-2'!AC20</f>
        <v>0</v>
      </c>
      <c r="AD20" s="414"/>
      <c r="AE20" s="83">
        <f>'[3]様式A-2'!AE20</f>
        <v>0</v>
      </c>
      <c r="AF20" s="83">
        <f>'[3]様式A-2'!AF20</f>
        <v>0</v>
      </c>
      <c r="AG20" s="56">
        <f>'[3]様式A-2'!AG20</f>
        <v>0</v>
      </c>
      <c r="AH20" s="57">
        <f>'[3]様式A-2'!AH20</f>
        <v>0</v>
      </c>
      <c r="AI20" s="408">
        <f>'[3]様式A-2'!AI20</f>
        <v>0</v>
      </c>
      <c r="AJ20" s="409"/>
      <c r="AK20" s="410">
        <f>'[3]様式A-2'!AK20</f>
        <v>0</v>
      </c>
      <c r="AL20" s="411"/>
      <c r="AM20" s="411"/>
      <c r="AN20" s="412"/>
    </row>
    <row r="21" spans="2:40" ht="13.5" customHeight="1" x14ac:dyDescent="0.15">
      <c r="B21" s="122" t="str">
        <f>'[3]様式A-2'!B21</f>
        <v>S011</v>
      </c>
      <c r="C21" s="121">
        <f>'[3]様式A-2'!C21</f>
        <v>10.5</v>
      </c>
      <c r="D21" s="121">
        <f>'[3]様式A-2'!D21</f>
        <v>115.5</v>
      </c>
      <c r="E21" s="121">
        <f>'[3]様式A-2'!E21</f>
        <v>126</v>
      </c>
      <c r="F21" s="408">
        <f>'[3]様式A-2'!F21</f>
        <v>0</v>
      </c>
      <c r="G21" s="409"/>
      <c r="H21" s="409"/>
      <c r="I21" s="14">
        <f>'[3]様式A-2'!I21</f>
        <v>0</v>
      </c>
      <c r="J21" s="88">
        <f>'[3]様式A-2'!J21</f>
        <v>0</v>
      </c>
      <c r="K21" s="14" t="str">
        <f>'[3]様式A-2'!K21</f>
        <v>○</v>
      </c>
      <c r="L21" s="13">
        <f>'[3]様式A-2'!L21</f>
        <v>0</v>
      </c>
      <c r="M21" s="419">
        <f>'[3]様式A-2'!M21</f>
        <v>0</v>
      </c>
      <c r="N21" s="412"/>
      <c r="O21" s="14">
        <f>'[3]様式A-2'!O21</f>
        <v>0</v>
      </c>
      <c r="P21" s="13">
        <f>'[3]様式A-2'!P21</f>
        <v>0</v>
      </c>
      <c r="Q21" s="13">
        <f>'[3]様式A-2'!Q21</f>
        <v>0</v>
      </c>
      <c r="R21" s="13">
        <f>'[3]様式A-2'!R21</f>
        <v>0</v>
      </c>
      <c r="S21" s="13">
        <f>'[3]様式A-2'!S21</f>
        <v>0</v>
      </c>
      <c r="T21" s="83">
        <f>'[3]様式A-2'!T21</f>
        <v>0</v>
      </c>
      <c r="U21" s="83">
        <f>'[3]様式A-2'!U21</f>
        <v>0</v>
      </c>
      <c r="V21" s="83">
        <f>'[3]様式A-2'!V21</f>
        <v>0</v>
      </c>
      <c r="W21" s="83">
        <f>'[3]様式A-2'!W21</f>
        <v>0</v>
      </c>
      <c r="X21" s="83">
        <f>'[3]様式A-2'!X21</f>
        <v>0</v>
      </c>
      <c r="Y21" s="83">
        <f>'[3]様式A-2'!Y21</f>
        <v>0</v>
      </c>
      <c r="Z21" s="83">
        <f>'[3]様式A-2'!Z21</f>
        <v>0</v>
      </c>
      <c r="AA21" s="56">
        <f>'[3]様式A-2'!AA21</f>
        <v>0</v>
      </c>
      <c r="AB21" s="57">
        <f>'[3]様式A-2'!AB21</f>
        <v>0</v>
      </c>
      <c r="AC21" s="413">
        <f>'[3]様式A-2'!AC21</f>
        <v>0</v>
      </c>
      <c r="AD21" s="414"/>
      <c r="AE21" s="83">
        <f>'[3]様式A-2'!AE21</f>
        <v>0</v>
      </c>
      <c r="AF21" s="83">
        <f>'[3]様式A-2'!AF21</f>
        <v>0</v>
      </c>
      <c r="AG21" s="56">
        <f>'[3]様式A-2'!AG21</f>
        <v>0</v>
      </c>
      <c r="AH21" s="57">
        <f>'[3]様式A-2'!AH21</f>
        <v>0</v>
      </c>
      <c r="AI21" s="408">
        <f>'[3]様式A-2'!AI21</f>
        <v>0</v>
      </c>
      <c r="AJ21" s="409"/>
      <c r="AK21" s="410">
        <f>'[3]様式A-2'!AK21</f>
        <v>0</v>
      </c>
      <c r="AL21" s="411"/>
      <c r="AM21" s="411"/>
      <c r="AN21" s="412"/>
    </row>
    <row r="22" spans="2:40" ht="13.5" customHeight="1" x14ac:dyDescent="0.15">
      <c r="B22" s="122" t="str">
        <f>'[3]様式A-2'!B22</f>
        <v>S012</v>
      </c>
      <c r="C22" s="121">
        <f>'[3]様式A-2'!C22</f>
        <v>10.5</v>
      </c>
      <c r="D22" s="121">
        <f>'[3]様式A-2'!D22</f>
        <v>126</v>
      </c>
      <c r="E22" s="121">
        <f>'[3]様式A-2'!E22</f>
        <v>136.5</v>
      </c>
      <c r="F22" s="408">
        <f>'[3]様式A-2'!F22</f>
        <v>0</v>
      </c>
      <c r="G22" s="409"/>
      <c r="H22" s="409"/>
      <c r="I22" s="14">
        <f>'[3]様式A-2'!I22</f>
        <v>0</v>
      </c>
      <c r="J22" s="88">
        <f>'[3]様式A-2'!J22</f>
        <v>0</v>
      </c>
      <c r="K22" s="14" t="str">
        <f>'[3]様式A-2'!K22</f>
        <v>○</v>
      </c>
      <c r="L22" s="13">
        <f>'[3]様式A-2'!L22</f>
        <v>0</v>
      </c>
      <c r="M22" s="419">
        <f>'[3]様式A-2'!M22</f>
        <v>0</v>
      </c>
      <c r="N22" s="412"/>
      <c r="O22" s="14">
        <f>'[3]様式A-2'!O22</f>
        <v>0</v>
      </c>
      <c r="P22" s="13">
        <f>'[3]様式A-2'!P22</f>
        <v>0</v>
      </c>
      <c r="Q22" s="13">
        <f>'[3]様式A-2'!Q22</f>
        <v>0</v>
      </c>
      <c r="R22" s="13">
        <f>'[3]様式A-2'!R22</f>
        <v>0</v>
      </c>
      <c r="S22" s="13">
        <f>'[3]様式A-2'!S22</f>
        <v>0</v>
      </c>
      <c r="T22" s="83">
        <f>'[3]様式A-2'!T22</f>
        <v>0</v>
      </c>
      <c r="U22" s="83">
        <f>'[3]様式A-2'!U22</f>
        <v>0</v>
      </c>
      <c r="V22" s="83">
        <f>'[3]様式A-2'!V22</f>
        <v>0</v>
      </c>
      <c r="W22" s="83">
        <f>'[3]様式A-2'!W22</f>
        <v>0</v>
      </c>
      <c r="X22" s="83">
        <f>'[3]様式A-2'!X22</f>
        <v>0</v>
      </c>
      <c r="Y22" s="83">
        <f>'[3]様式A-2'!Y22</f>
        <v>0</v>
      </c>
      <c r="Z22" s="83">
        <f>'[3]様式A-2'!Z22</f>
        <v>0</v>
      </c>
      <c r="AA22" s="56">
        <f>'[3]様式A-2'!AA22</f>
        <v>0</v>
      </c>
      <c r="AB22" s="57">
        <f>'[3]様式A-2'!AB22</f>
        <v>0</v>
      </c>
      <c r="AC22" s="413">
        <f>'[3]様式A-2'!AC22</f>
        <v>0</v>
      </c>
      <c r="AD22" s="414"/>
      <c r="AE22" s="83">
        <f>'[3]様式A-2'!AE22</f>
        <v>0</v>
      </c>
      <c r="AF22" s="83">
        <f>'[3]様式A-2'!AF22</f>
        <v>0</v>
      </c>
      <c r="AG22" s="56">
        <f>'[3]様式A-2'!AG22</f>
        <v>0</v>
      </c>
      <c r="AH22" s="57">
        <f>'[3]様式A-2'!AH22</f>
        <v>0</v>
      </c>
      <c r="AI22" s="408">
        <f>'[3]様式A-2'!AI22</f>
        <v>0</v>
      </c>
      <c r="AJ22" s="409"/>
      <c r="AK22" s="410">
        <f>'[3]様式A-2'!AK22</f>
        <v>0</v>
      </c>
      <c r="AL22" s="411"/>
      <c r="AM22" s="411"/>
      <c r="AN22" s="412"/>
    </row>
    <row r="23" spans="2:40" ht="13.5" customHeight="1" x14ac:dyDescent="0.15">
      <c r="B23" s="122" t="str">
        <f>'[3]様式A-2'!B23</f>
        <v>S013</v>
      </c>
      <c r="C23" s="121">
        <f>'[3]様式A-2'!C23</f>
        <v>10.5</v>
      </c>
      <c r="D23" s="121">
        <f>'[3]様式A-2'!D23</f>
        <v>136.5</v>
      </c>
      <c r="E23" s="121">
        <f>'[3]様式A-2'!E23</f>
        <v>147</v>
      </c>
      <c r="F23" s="408">
        <f>'[3]様式A-2'!F23</f>
        <v>0</v>
      </c>
      <c r="G23" s="409"/>
      <c r="H23" s="409"/>
      <c r="I23" s="14">
        <f>'[3]様式A-2'!I23</f>
        <v>0</v>
      </c>
      <c r="J23" s="88">
        <f>'[3]様式A-2'!J23</f>
        <v>0</v>
      </c>
      <c r="K23" s="14">
        <f>'[3]様式A-2'!K23</f>
        <v>0</v>
      </c>
      <c r="L23" s="13">
        <f>'[3]様式A-2'!L23</f>
        <v>0</v>
      </c>
      <c r="M23" s="419">
        <f>'[3]様式A-2'!M23</f>
        <v>0</v>
      </c>
      <c r="N23" s="412"/>
      <c r="O23" s="14">
        <f>'[3]様式A-2'!O23</f>
        <v>0</v>
      </c>
      <c r="P23" s="13">
        <f>'[3]様式A-2'!P23</f>
        <v>0</v>
      </c>
      <c r="Q23" s="13">
        <f>'[3]様式A-2'!Q23</f>
        <v>0</v>
      </c>
      <c r="R23" s="13">
        <f>'[3]様式A-2'!R23</f>
        <v>0</v>
      </c>
      <c r="S23" s="13">
        <f>'[3]様式A-2'!S23</f>
        <v>0</v>
      </c>
      <c r="T23" s="23">
        <f>'[3]様式A-2'!T23</f>
        <v>0</v>
      </c>
      <c r="U23" s="14">
        <f>'[3]様式A-2'!U23</f>
        <v>0</v>
      </c>
      <c r="V23" s="23">
        <f>'[3]様式A-2'!V23</f>
        <v>0</v>
      </c>
      <c r="W23" s="23">
        <f>'[3]様式A-2'!W23</f>
        <v>0</v>
      </c>
      <c r="X23" s="23">
        <f>'[3]様式A-2'!X23</f>
        <v>0</v>
      </c>
      <c r="Y23" s="23">
        <f>'[3]様式A-2'!Y23</f>
        <v>0</v>
      </c>
      <c r="Z23" s="23">
        <f>'[3]様式A-2'!Z23</f>
        <v>0</v>
      </c>
      <c r="AA23" s="56">
        <f>'[3]様式A-2'!AA23</f>
        <v>0</v>
      </c>
      <c r="AB23" s="14">
        <f>'[3]様式A-2'!AB23</f>
        <v>0</v>
      </c>
      <c r="AC23" s="413">
        <f>'[3]様式A-2'!AC23</f>
        <v>0</v>
      </c>
      <c r="AD23" s="414"/>
      <c r="AE23" s="83">
        <f>'[3]様式A-2'!AE23</f>
        <v>0</v>
      </c>
      <c r="AF23" s="83">
        <f>'[3]様式A-2'!AF23</f>
        <v>0</v>
      </c>
      <c r="AG23" s="56">
        <f>'[3]様式A-2'!AG23</f>
        <v>0</v>
      </c>
      <c r="AH23" s="57">
        <f>'[3]様式A-2'!AH23</f>
        <v>0</v>
      </c>
      <c r="AI23" s="408">
        <f>'[3]様式A-2'!AI23</f>
        <v>0</v>
      </c>
      <c r="AJ23" s="409"/>
      <c r="AK23" s="410">
        <f>'[3]様式A-2'!AK23</f>
        <v>0</v>
      </c>
      <c r="AL23" s="411"/>
      <c r="AM23" s="411"/>
      <c r="AN23" s="412"/>
    </row>
    <row r="24" spans="2:40" ht="13.5" customHeight="1" x14ac:dyDescent="0.15">
      <c r="B24" s="122" t="str">
        <f>'[3]様式A-2'!B24</f>
        <v>S014</v>
      </c>
      <c r="C24" s="121">
        <f>'[3]様式A-2'!C24</f>
        <v>10.5</v>
      </c>
      <c r="D24" s="121">
        <f>'[3]様式A-2'!D24</f>
        <v>147</v>
      </c>
      <c r="E24" s="121">
        <f>'[3]様式A-2'!E24</f>
        <v>157.5</v>
      </c>
      <c r="F24" s="435">
        <f>'[3]様式A-2'!F24</f>
        <v>0</v>
      </c>
      <c r="G24" s="409"/>
      <c r="H24" s="409"/>
      <c r="I24" s="14">
        <f>'[3]様式A-2'!I24</f>
        <v>0</v>
      </c>
      <c r="J24" s="88">
        <f>'[3]様式A-2'!J24</f>
        <v>0</v>
      </c>
      <c r="K24" s="14" t="str">
        <f>'[3]様式A-2'!K24</f>
        <v>○</v>
      </c>
      <c r="L24" s="13">
        <f>'[3]様式A-2'!L24</f>
        <v>0</v>
      </c>
      <c r="M24" s="419">
        <f>'[3]様式A-2'!M24</f>
        <v>0</v>
      </c>
      <c r="N24" s="412"/>
      <c r="O24" s="14">
        <f>'[3]様式A-2'!O24</f>
        <v>0</v>
      </c>
      <c r="P24" s="13">
        <f>'[3]様式A-2'!P24</f>
        <v>0</v>
      </c>
      <c r="Q24" s="13">
        <f>'[3]様式A-2'!Q24</f>
        <v>0</v>
      </c>
      <c r="R24" s="13">
        <f>'[3]様式A-2'!R24</f>
        <v>0</v>
      </c>
      <c r="S24" s="13">
        <f>'[3]様式A-2'!S24</f>
        <v>0</v>
      </c>
      <c r="T24" s="83">
        <f>'[3]様式A-2'!T24</f>
        <v>0</v>
      </c>
      <c r="U24" s="83">
        <f>'[3]様式A-2'!U24</f>
        <v>0</v>
      </c>
      <c r="V24" s="83">
        <f>'[3]様式A-2'!V24</f>
        <v>0</v>
      </c>
      <c r="W24" s="83">
        <f>'[3]様式A-2'!W24</f>
        <v>0</v>
      </c>
      <c r="X24" s="83">
        <f>'[3]様式A-2'!X24</f>
        <v>0</v>
      </c>
      <c r="Y24" s="83">
        <f>'[3]様式A-2'!Y24</f>
        <v>0</v>
      </c>
      <c r="Z24" s="83">
        <f>'[3]様式A-2'!Z24</f>
        <v>0</v>
      </c>
      <c r="AA24" s="56">
        <f>'[3]様式A-2'!AA24</f>
        <v>0</v>
      </c>
      <c r="AB24" s="57">
        <f>'[3]様式A-2'!AB24</f>
        <v>0</v>
      </c>
      <c r="AC24" s="413">
        <f>'[3]様式A-2'!AC24</f>
        <v>0</v>
      </c>
      <c r="AD24" s="414"/>
      <c r="AE24" s="83">
        <f>'[3]様式A-2'!AE24</f>
        <v>0</v>
      </c>
      <c r="AF24" s="83">
        <f>'[3]様式A-2'!AF24</f>
        <v>0</v>
      </c>
      <c r="AG24" s="56">
        <f>'[3]様式A-2'!AG24</f>
        <v>0</v>
      </c>
      <c r="AH24" s="57">
        <f>'[3]様式A-2'!AH24</f>
        <v>0</v>
      </c>
      <c r="AI24" s="408">
        <f>'[3]様式A-2'!AI24</f>
        <v>0</v>
      </c>
      <c r="AJ24" s="409"/>
      <c r="AK24" s="410">
        <f>'[3]様式A-2'!AK24</f>
        <v>0</v>
      </c>
      <c r="AL24" s="411"/>
      <c r="AM24" s="411"/>
      <c r="AN24" s="412"/>
    </row>
    <row r="25" spans="2:40" ht="13.5" customHeight="1" x14ac:dyDescent="0.15">
      <c r="B25" s="122" t="str">
        <f>'[3]様式A-2'!B25</f>
        <v>S015</v>
      </c>
      <c r="C25" s="121">
        <f>'[3]様式A-2'!C25</f>
        <v>10.5</v>
      </c>
      <c r="D25" s="121">
        <f>'[3]様式A-2'!D25</f>
        <v>157.5</v>
      </c>
      <c r="E25" s="121">
        <f>'[3]様式A-2'!E25</f>
        <v>168</v>
      </c>
      <c r="F25" s="435">
        <f>'[3]様式A-2'!F25</f>
        <v>0</v>
      </c>
      <c r="G25" s="409"/>
      <c r="H25" s="409"/>
      <c r="I25" s="14">
        <f>'[3]様式A-2'!I25</f>
        <v>0</v>
      </c>
      <c r="J25" s="88">
        <f>'[3]様式A-2'!J25</f>
        <v>0</v>
      </c>
      <c r="K25" s="14" t="str">
        <f>'[3]様式A-2'!K25</f>
        <v>○</v>
      </c>
      <c r="L25" s="13">
        <f>'[3]様式A-2'!L25</f>
        <v>0</v>
      </c>
      <c r="M25" s="419">
        <f>'[3]様式A-2'!M25</f>
        <v>0</v>
      </c>
      <c r="N25" s="412"/>
      <c r="O25" s="14">
        <f>'[3]様式A-2'!O25</f>
        <v>0</v>
      </c>
      <c r="P25" s="13">
        <f>'[3]様式A-2'!P25</f>
        <v>0</v>
      </c>
      <c r="Q25" s="13">
        <f>'[3]様式A-2'!Q25</f>
        <v>0</v>
      </c>
      <c r="R25" s="13">
        <f>'[3]様式A-2'!R25</f>
        <v>0</v>
      </c>
      <c r="S25" s="13">
        <f>'[3]様式A-2'!S25</f>
        <v>0</v>
      </c>
      <c r="T25" s="83">
        <f>'[3]様式A-2'!T25</f>
        <v>0</v>
      </c>
      <c r="U25" s="83">
        <f>'[3]様式A-2'!U25</f>
        <v>0</v>
      </c>
      <c r="V25" s="83">
        <f>'[3]様式A-2'!V25</f>
        <v>0</v>
      </c>
      <c r="W25" s="83">
        <f>'[3]様式A-2'!W25</f>
        <v>0</v>
      </c>
      <c r="X25" s="83">
        <f>'[3]様式A-2'!X25</f>
        <v>0</v>
      </c>
      <c r="Y25" s="83">
        <f>'[3]様式A-2'!Y25</f>
        <v>0</v>
      </c>
      <c r="Z25" s="83">
        <f>'[3]様式A-2'!Z25</f>
        <v>0</v>
      </c>
      <c r="AA25" s="56">
        <f>'[3]様式A-2'!AA25</f>
        <v>0</v>
      </c>
      <c r="AB25" s="57">
        <f>'[3]様式A-2'!AB25</f>
        <v>0</v>
      </c>
      <c r="AC25" s="413">
        <f>'[3]様式A-2'!AC25</f>
        <v>0</v>
      </c>
      <c r="AD25" s="414"/>
      <c r="AE25" s="83">
        <f>'[3]様式A-2'!AE25</f>
        <v>0</v>
      </c>
      <c r="AF25" s="83">
        <f>'[3]様式A-2'!AF25</f>
        <v>0</v>
      </c>
      <c r="AG25" s="56">
        <f>'[3]様式A-2'!AG25</f>
        <v>0</v>
      </c>
      <c r="AH25" s="57">
        <f>'[3]様式A-2'!AH25</f>
        <v>0</v>
      </c>
      <c r="AI25" s="408">
        <f>'[3]様式A-2'!AI25</f>
        <v>0</v>
      </c>
      <c r="AJ25" s="409"/>
      <c r="AK25" s="410">
        <f>'[3]様式A-2'!AK25</f>
        <v>0</v>
      </c>
      <c r="AL25" s="411"/>
      <c r="AM25" s="411"/>
      <c r="AN25" s="412"/>
    </row>
    <row r="26" spans="2:40" ht="13.5" customHeight="1" x14ac:dyDescent="0.15">
      <c r="B26" s="122" t="str">
        <f>'[3]様式A-2'!B26</f>
        <v>S016</v>
      </c>
      <c r="C26" s="121">
        <f>'[3]様式A-2'!C26</f>
        <v>10.5</v>
      </c>
      <c r="D26" s="121">
        <f>'[3]様式A-2'!D26</f>
        <v>168</v>
      </c>
      <c r="E26" s="121">
        <f>'[3]様式A-2'!E26</f>
        <v>178.5</v>
      </c>
      <c r="F26" s="435">
        <f>'[3]様式A-2'!F26</f>
        <v>0</v>
      </c>
      <c r="G26" s="409"/>
      <c r="H26" s="409"/>
      <c r="I26" s="14">
        <f>'[3]様式A-2'!I26</f>
        <v>0</v>
      </c>
      <c r="J26" s="88">
        <f>'[3]様式A-2'!J26</f>
        <v>0</v>
      </c>
      <c r="K26" s="14" t="str">
        <f>'[3]様式A-2'!K26</f>
        <v>○</v>
      </c>
      <c r="L26" s="13">
        <f>'[3]様式A-2'!L26</f>
        <v>0</v>
      </c>
      <c r="M26" s="419">
        <f>'[3]様式A-2'!M26</f>
        <v>0</v>
      </c>
      <c r="N26" s="412"/>
      <c r="O26" s="14">
        <f>'[3]様式A-2'!O26</f>
        <v>0</v>
      </c>
      <c r="P26" s="14">
        <f>'[3]様式A-2'!P26</f>
        <v>0</v>
      </c>
      <c r="Q26" s="13">
        <f>'[3]様式A-2'!Q26</f>
        <v>0</v>
      </c>
      <c r="R26" s="13">
        <f>'[3]様式A-2'!R26</f>
        <v>0</v>
      </c>
      <c r="S26" s="14">
        <f>'[3]様式A-2'!S26</f>
        <v>0</v>
      </c>
      <c r="T26" s="83">
        <f>'[3]様式A-2'!T26</f>
        <v>0</v>
      </c>
      <c r="U26" s="83">
        <f>'[3]様式A-2'!U26</f>
        <v>0</v>
      </c>
      <c r="V26" s="83">
        <f>'[3]様式A-2'!V26</f>
        <v>0</v>
      </c>
      <c r="W26" s="83">
        <f>'[3]様式A-2'!W26</f>
        <v>0</v>
      </c>
      <c r="X26" s="83">
        <f>'[3]様式A-2'!X26</f>
        <v>0</v>
      </c>
      <c r="Y26" s="83">
        <f>'[3]様式A-2'!Y26</f>
        <v>0</v>
      </c>
      <c r="Z26" s="83">
        <f>'[3]様式A-2'!Z26</f>
        <v>0</v>
      </c>
      <c r="AA26" s="56">
        <f>'[3]様式A-2'!AA26</f>
        <v>0</v>
      </c>
      <c r="AB26" s="57">
        <f>'[3]様式A-2'!AB26</f>
        <v>0</v>
      </c>
      <c r="AC26" s="413">
        <f>'[3]様式A-2'!AC26</f>
        <v>0</v>
      </c>
      <c r="AD26" s="414"/>
      <c r="AE26" s="83">
        <f>'[3]様式A-2'!AE26</f>
        <v>0</v>
      </c>
      <c r="AF26" s="83">
        <f>'[3]様式A-2'!AF26</f>
        <v>0</v>
      </c>
      <c r="AG26" s="56">
        <f>'[3]様式A-2'!AG26</f>
        <v>0</v>
      </c>
      <c r="AH26" s="57">
        <f>'[3]様式A-2'!AH26</f>
        <v>0</v>
      </c>
      <c r="AI26" s="408">
        <f>'[3]様式A-2'!AI26</f>
        <v>0</v>
      </c>
      <c r="AJ26" s="409"/>
      <c r="AK26" s="410">
        <f>'[3]様式A-2'!AK26</f>
        <v>0</v>
      </c>
      <c r="AL26" s="411"/>
      <c r="AM26" s="411"/>
      <c r="AN26" s="412"/>
    </row>
    <row r="27" spans="2:40" ht="13.5" customHeight="1" x14ac:dyDescent="0.15">
      <c r="B27" s="122" t="str">
        <f>'[3]様式A-2'!B27</f>
        <v>S017</v>
      </c>
      <c r="C27" s="121">
        <f>'[3]様式A-2'!C27</f>
        <v>10.5</v>
      </c>
      <c r="D27" s="121">
        <f>'[3]様式A-2'!D27</f>
        <v>178.5</v>
      </c>
      <c r="E27" s="121">
        <f>'[3]様式A-2'!E27</f>
        <v>189</v>
      </c>
      <c r="F27" s="435">
        <f>'[3]様式A-2'!F27</f>
        <v>0</v>
      </c>
      <c r="G27" s="409"/>
      <c r="H27" s="409"/>
      <c r="I27" s="14">
        <f>'[3]様式A-2'!I27</f>
        <v>0</v>
      </c>
      <c r="J27" s="88">
        <f>'[3]様式A-2'!J27</f>
        <v>0</v>
      </c>
      <c r="K27" s="14" t="str">
        <f>'[3]様式A-2'!K27</f>
        <v>○</v>
      </c>
      <c r="L27" s="13">
        <f>'[3]様式A-2'!L27</f>
        <v>0</v>
      </c>
      <c r="M27" s="419">
        <f>'[3]様式A-2'!M27</f>
        <v>0</v>
      </c>
      <c r="N27" s="412"/>
      <c r="O27" s="14">
        <f>'[3]様式A-2'!O27</f>
        <v>0</v>
      </c>
      <c r="P27" s="13">
        <f>'[3]様式A-2'!P27</f>
        <v>0</v>
      </c>
      <c r="Q27" s="13">
        <f>'[3]様式A-2'!Q27</f>
        <v>0</v>
      </c>
      <c r="R27" s="13">
        <f>'[3]様式A-2'!R27</f>
        <v>0</v>
      </c>
      <c r="S27" s="13">
        <f>'[3]様式A-2'!S27</f>
        <v>0</v>
      </c>
      <c r="T27" s="83">
        <f>'[3]様式A-2'!T27</f>
        <v>0</v>
      </c>
      <c r="U27" s="83">
        <f>'[3]様式A-2'!U27</f>
        <v>0</v>
      </c>
      <c r="V27" s="83">
        <f>'[3]様式A-2'!V27</f>
        <v>0</v>
      </c>
      <c r="W27" s="83">
        <f>'[3]様式A-2'!W27</f>
        <v>0</v>
      </c>
      <c r="X27" s="83">
        <f>'[3]様式A-2'!X27</f>
        <v>0</v>
      </c>
      <c r="Y27" s="83">
        <f>'[3]様式A-2'!Y27</f>
        <v>0</v>
      </c>
      <c r="Z27" s="83">
        <f>'[3]様式A-2'!Z27</f>
        <v>0</v>
      </c>
      <c r="AA27" s="56">
        <f>'[3]様式A-2'!AA27</f>
        <v>0</v>
      </c>
      <c r="AB27" s="57">
        <f>'[3]様式A-2'!AB27</f>
        <v>0</v>
      </c>
      <c r="AC27" s="413">
        <f>'[3]様式A-2'!AC27</f>
        <v>0</v>
      </c>
      <c r="AD27" s="414"/>
      <c r="AE27" s="83">
        <f>'[3]様式A-2'!AE27</f>
        <v>0</v>
      </c>
      <c r="AF27" s="83">
        <f>'[3]様式A-2'!AF27</f>
        <v>0</v>
      </c>
      <c r="AG27" s="56">
        <f>'[3]様式A-2'!AG27</f>
        <v>0</v>
      </c>
      <c r="AH27" s="57">
        <f>'[3]様式A-2'!AH27</f>
        <v>0</v>
      </c>
      <c r="AI27" s="408">
        <f>'[3]様式A-2'!AI27</f>
        <v>0</v>
      </c>
      <c r="AJ27" s="409"/>
      <c r="AK27" s="410">
        <f>'[3]様式A-2'!AK27</f>
        <v>0</v>
      </c>
      <c r="AL27" s="411"/>
      <c r="AM27" s="411"/>
      <c r="AN27" s="412"/>
    </row>
    <row r="28" spans="2:40" ht="13.5" customHeight="1" x14ac:dyDescent="0.15">
      <c r="B28" s="122" t="str">
        <f>'[3]様式A-2'!B28</f>
        <v>S018</v>
      </c>
      <c r="C28" s="121">
        <f>'[3]様式A-2'!C28</f>
        <v>10.5</v>
      </c>
      <c r="D28" s="121">
        <f>'[3]様式A-2'!D28</f>
        <v>189</v>
      </c>
      <c r="E28" s="121">
        <f>'[3]様式A-2'!E28</f>
        <v>199.5</v>
      </c>
      <c r="F28" s="435">
        <f>'[3]様式A-2'!F28</f>
        <v>0</v>
      </c>
      <c r="G28" s="409"/>
      <c r="H28" s="409"/>
      <c r="I28" s="14">
        <f>'[3]様式A-2'!I28</f>
        <v>0</v>
      </c>
      <c r="J28" s="88">
        <f>'[3]様式A-2'!J28</f>
        <v>0</v>
      </c>
      <c r="K28" s="14" t="str">
        <f>'[3]様式A-2'!K28</f>
        <v>○</v>
      </c>
      <c r="L28" s="13">
        <f>'[3]様式A-2'!L28</f>
        <v>0</v>
      </c>
      <c r="M28" s="419">
        <f>'[3]様式A-2'!M28</f>
        <v>0</v>
      </c>
      <c r="N28" s="412"/>
      <c r="O28" s="14">
        <f>'[3]様式A-2'!O28</f>
        <v>0</v>
      </c>
      <c r="P28" s="13">
        <f>'[3]様式A-2'!P28</f>
        <v>0</v>
      </c>
      <c r="Q28" s="13">
        <f>'[3]様式A-2'!Q28</f>
        <v>0</v>
      </c>
      <c r="R28" s="13">
        <f>'[3]様式A-2'!R28</f>
        <v>0</v>
      </c>
      <c r="S28" s="13">
        <f>'[3]様式A-2'!S28</f>
        <v>0</v>
      </c>
      <c r="T28" s="83">
        <f>'[3]様式A-2'!T28</f>
        <v>0</v>
      </c>
      <c r="U28" s="83">
        <f>'[3]様式A-2'!U28</f>
        <v>0</v>
      </c>
      <c r="V28" s="83">
        <f>'[3]様式A-2'!V28</f>
        <v>0</v>
      </c>
      <c r="W28" s="83">
        <f>'[3]様式A-2'!W28</f>
        <v>0</v>
      </c>
      <c r="X28" s="83">
        <f>'[3]様式A-2'!X28</f>
        <v>0</v>
      </c>
      <c r="Y28" s="83">
        <f>'[3]様式A-2'!Y28</f>
        <v>0</v>
      </c>
      <c r="Z28" s="83">
        <f>'[3]様式A-2'!Z28</f>
        <v>0</v>
      </c>
      <c r="AA28" s="56">
        <f>'[3]様式A-2'!AA28</f>
        <v>0</v>
      </c>
      <c r="AB28" s="57">
        <f>'[3]様式A-2'!AB28</f>
        <v>0</v>
      </c>
      <c r="AC28" s="413">
        <f>'[3]様式A-2'!AC28</f>
        <v>0</v>
      </c>
      <c r="AD28" s="414"/>
      <c r="AE28" s="83">
        <f>'[3]様式A-2'!AE28</f>
        <v>0</v>
      </c>
      <c r="AF28" s="83">
        <f>'[3]様式A-2'!AF28</f>
        <v>0</v>
      </c>
      <c r="AG28" s="56">
        <f>'[3]様式A-2'!AG28</f>
        <v>0</v>
      </c>
      <c r="AH28" s="57">
        <f>'[3]様式A-2'!AH28</f>
        <v>0</v>
      </c>
      <c r="AI28" s="408">
        <f>'[3]様式A-2'!AI28</f>
        <v>0</v>
      </c>
      <c r="AJ28" s="409"/>
      <c r="AK28" s="410">
        <f>'[3]様式A-2'!AK28</f>
        <v>0</v>
      </c>
      <c r="AL28" s="411"/>
      <c r="AM28" s="411"/>
      <c r="AN28" s="412"/>
    </row>
    <row r="29" spans="2:40" ht="13.5" customHeight="1" x14ac:dyDescent="0.15">
      <c r="B29" s="122" t="str">
        <f>'[3]様式A-2'!B29</f>
        <v>S019</v>
      </c>
      <c r="C29" s="121">
        <f>'[3]様式A-2'!C29</f>
        <v>10.5</v>
      </c>
      <c r="D29" s="121">
        <f>'[3]様式A-2'!D29</f>
        <v>199.5</v>
      </c>
      <c r="E29" s="121">
        <f>'[3]様式A-2'!E29</f>
        <v>210</v>
      </c>
      <c r="F29" s="408">
        <f>'[3]様式A-2'!F29</f>
        <v>0</v>
      </c>
      <c r="G29" s="409"/>
      <c r="H29" s="409"/>
      <c r="I29" s="14">
        <f>'[3]様式A-2'!I29</f>
        <v>0</v>
      </c>
      <c r="J29" s="88">
        <f>'[3]様式A-2'!J29</f>
        <v>0</v>
      </c>
      <c r="K29" s="14">
        <f>'[3]様式A-2'!K29</f>
        <v>0</v>
      </c>
      <c r="L29" s="13">
        <f>'[3]様式A-2'!L29</f>
        <v>0</v>
      </c>
      <c r="M29" s="419">
        <f>'[3]様式A-2'!M29</f>
        <v>0</v>
      </c>
      <c r="N29" s="412"/>
      <c r="O29" s="14">
        <f>'[3]様式A-2'!O29</f>
        <v>0</v>
      </c>
      <c r="P29" s="13">
        <f>'[3]様式A-2'!P29</f>
        <v>0</v>
      </c>
      <c r="Q29" s="13">
        <f>'[3]様式A-2'!Q29</f>
        <v>0</v>
      </c>
      <c r="R29" s="13">
        <f>'[3]様式A-2'!R29</f>
        <v>0</v>
      </c>
      <c r="S29" s="13">
        <f>'[3]様式A-2'!S29</f>
        <v>0</v>
      </c>
      <c r="T29" s="83">
        <f>'[3]様式A-2'!T29</f>
        <v>0</v>
      </c>
      <c r="U29" s="83">
        <f>'[3]様式A-2'!U29</f>
        <v>0</v>
      </c>
      <c r="V29" s="83">
        <f>'[3]様式A-2'!V29</f>
        <v>0</v>
      </c>
      <c r="W29" s="83">
        <f>'[3]様式A-2'!W29</f>
        <v>0</v>
      </c>
      <c r="X29" s="83">
        <f>'[3]様式A-2'!X29</f>
        <v>0</v>
      </c>
      <c r="Y29" s="83">
        <f>'[3]様式A-2'!Y29</f>
        <v>0</v>
      </c>
      <c r="Z29" s="83">
        <f>'[3]様式A-2'!Z29</f>
        <v>0</v>
      </c>
      <c r="AA29" s="56">
        <f>'[3]様式A-2'!AA29</f>
        <v>0</v>
      </c>
      <c r="AB29" s="57">
        <f>'[3]様式A-2'!AB29</f>
        <v>0</v>
      </c>
      <c r="AC29" s="413">
        <f>'[3]様式A-2'!AC29</f>
        <v>0</v>
      </c>
      <c r="AD29" s="414"/>
      <c r="AE29" s="83">
        <f>'[3]様式A-2'!AE29</f>
        <v>0</v>
      </c>
      <c r="AF29" s="83">
        <f>'[3]様式A-2'!AF29</f>
        <v>0</v>
      </c>
      <c r="AG29" s="56">
        <f>'[3]様式A-2'!AG29</f>
        <v>0</v>
      </c>
      <c r="AH29" s="57">
        <f>'[3]様式A-2'!AH29</f>
        <v>0</v>
      </c>
      <c r="AI29" s="408">
        <f>'[3]様式A-2'!AI29</f>
        <v>0</v>
      </c>
      <c r="AJ29" s="409"/>
      <c r="AK29" s="410">
        <f>'[3]様式A-2'!AK29</f>
        <v>0</v>
      </c>
      <c r="AL29" s="411"/>
      <c r="AM29" s="411"/>
      <c r="AN29" s="412"/>
    </row>
    <row r="30" spans="2:40" ht="13.5" customHeight="1" x14ac:dyDescent="0.15">
      <c r="B30" s="122" t="str">
        <f>'[3]様式A-2'!B30</f>
        <v>S020</v>
      </c>
      <c r="C30" s="121">
        <f>'[3]様式A-2'!C30</f>
        <v>10.5</v>
      </c>
      <c r="D30" s="121">
        <f>'[3]様式A-2'!D30</f>
        <v>210</v>
      </c>
      <c r="E30" s="121">
        <f>'[3]様式A-2'!E30</f>
        <v>220.5</v>
      </c>
      <c r="F30" s="408">
        <f>'[3]様式A-2'!F30</f>
        <v>0</v>
      </c>
      <c r="G30" s="409"/>
      <c r="H30" s="409"/>
      <c r="I30" s="14">
        <f>'[3]様式A-2'!I30</f>
        <v>0</v>
      </c>
      <c r="J30" s="88">
        <f>'[3]様式A-2'!J30</f>
        <v>0</v>
      </c>
      <c r="K30" s="14" t="str">
        <f>'[3]様式A-2'!K30</f>
        <v>○</v>
      </c>
      <c r="L30" s="13">
        <f>'[3]様式A-2'!L30</f>
        <v>0</v>
      </c>
      <c r="M30" s="419">
        <f>'[3]様式A-2'!M30</f>
        <v>0</v>
      </c>
      <c r="N30" s="412"/>
      <c r="O30" s="14">
        <f>'[3]様式A-2'!O30</f>
        <v>0</v>
      </c>
      <c r="P30" s="13">
        <f>'[3]様式A-2'!P30</f>
        <v>0</v>
      </c>
      <c r="Q30" s="13">
        <f>'[3]様式A-2'!Q30</f>
        <v>0</v>
      </c>
      <c r="R30" s="13">
        <f>'[3]様式A-2'!R30</f>
        <v>0</v>
      </c>
      <c r="S30" s="13">
        <f>'[3]様式A-2'!S30</f>
        <v>0</v>
      </c>
      <c r="T30" s="83">
        <f>'[3]様式A-2'!T30</f>
        <v>0</v>
      </c>
      <c r="U30" s="83">
        <f>'[3]様式A-2'!U30</f>
        <v>0</v>
      </c>
      <c r="V30" s="83">
        <f>'[3]様式A-2'!V30</f>
        <v>0</v>
      </c>
      <c r="W30" s="83">
        <f>'[3]様式A-2'!W30</f>
        <v>0</v>
      </c>
      <c r="X30" s="83">
        <f>'[3]様式A-2'!X30</f>
        <v>0</v>
      </c>
      <c r="Y30" s="83">
        <f>'[3]様式A-2'!Y30</f>
        <v>0</v>
      </c>
      <c r="Z30" s="83">
        <f>'[3]様式A-2'!Z30</f>
        <v>0</v>
      </c>
      <c r="AA30" s="56">
        <f>'[3]様式A-2'!AA30</f>
        <v>0</v>
      </c>
      <c r="AB30" s="57">
        <f>'[3]様式A-2'!AB30</f>
        <v>0</v>
      </c>
      <c r="AC30" s="413">
        <f>'[3]様式A-2'!AC30</f>
        <v>0</v>
      </c>
      <c r="AD30" s="414"/>
      <c r="AE30" s="83">
        <f>'[3]様式A-2'!AE30</f>
        <v>0</v>
      </c>
      <c r="AF30" s="83">
        <f>'[3]様式A-2'!AF30</f>
        <v>0</v>
      </c>
      <c r="AG30" s="56">
        <f>'[3]様式A-2'!AG30</f>
        <v>0</v>
      </c>
      <c r="AH30" s="57">
        <f>'[3]様式A-2'!AH30</f>
        <v>0</v>
      </c>
      <c r="AI30" s="408">
        <f>'[3]様式A-2'!AI30</f>
        <v>0</v>
      </c>
      <c r="AJ30" s="409"/>
      <c r="AK30" s="410">
        <f>'[3]様式A-2'!AK30</f>
        <v>0</v>
      </c>
      <c r="AL30" s="411"/>
      <c r="AM30" s="411"/>
      <c r="AN30" s="412"/>
    </row>
    <row r="31" spans="2:40" ht="13.5" customHeight="1" x14ac:dyDescent="0.15">
      <c r="B31" s="122" t="str">
        <f>'[3]様式A-2'!B31</f>
        <v>S021</v>
      </c>
      <c r="C31" s="121">
        <f>'[3]様式A-2'!C31</f>
        <v>10.5</v>
      </c>
      <c r="D31" s="121">
        <f>'[3]様式A-2'!D31</f>
        <v>220.5</v>
      </c>
      <c r="E31" s="121">
        <f>'[3]様式A-2'!E31</f>
        <v>231</v>
      </c>
      <c r="F31" s="408">
        <f>'[3]様式A-2'!F31</f>
        <v>0</v>
      </c>
      <c r="G31" s="409"/>
      <c r="H31" s="409"/>
      <c r="I31" s="14">
        <f>'[3]様式A-2'!I31</f>
        <v>0</v>
      </c>
      <c r="J31" s="88">
        <f>'[3]様式A-2'!J31</f>
        <v>0</v>
      </c>
      <c r="K31" s="14" t="str">
        <f>'[3]様式A-2'!K31</f>
        <v>○</v>
      </c>
      <c r="L31" s="13">
        <f>'[3]様式A-2'!L31</f>
        <v>0</v>
      </c>
      <c r="M31" s="419">
        <f>'[3]様式A-2'!M31</f>
        <v>0</v>
      </c>
      <c r="N31" s="412"/>
      <c r="O31" s="14">
        <f>'[3]様式A-2'!O31</f>
        <v>0</v>
      </c>
      <c r="P31" s="13">
        <f>'[3]様式A-2'!P31</f>
        <v>0</v>
      </c>
      <c r="Q31" s="13">
        <f>'[3]様式A-2'!Q31</f>
        <v>0</v>
      </c>
      <c r="R31" s="13">
        <f>'[3]様式A-2'!R31</f>
        <v>0</v>
      </c>
      <c r="S31" s="13">
        <f>'[3]様式A-2'!S31</f>
        <v>0</v>
      </c>
      <c r="T31" s="83">
        <f>'[3]様式A-2'!T31</f>
        <v>0</v>
      </c>
      <c r="U31" s="83">
        <f>'[3]様式A-2'!U31</f>
        <v>0</v>
      </c>
      <c r="V31" s="83">
        <f>'[3]様式A-2'!V31</f>
        <v>0</v>
      </c>
      <c r="W31" s="83">
        <f>'[3]様式A-2'!W31</f>
        <v>0</v>
      </c>
      <c r="X31" s="83">
        <f>'[3]様式A-2'!X31</f>
        <v>0</v>
      </c>
      <c r="Y31" s="83">
        <f>'[3]様式A-2'!Y31</f>
        <v>0</v>
      </c>
      <c r="Z31" s="83">
        <f>'[3]様式A-2'!Z31</f>
        <v>0</v>
      </c>
      <c r="AA31" s="56">
        <f>'[3]様式A-2'!AA31</f>
        <v>0</v>
      </c>
      <c r="AB31" s="57">
        <f>'[3]様式A-2'!AB31</f>
        <v>0</v>
      </c>
      <c r="AC31" s="413">
        <f>'[3]様式A-2'!AC31</f>
        <v>0</v>
      </c>
      <c r="AD31" s="414"/>
      <c r="AE31" s="83">
        <f>'[3]様式A-2'!AE31</f>
        <v>0</v>
      </c>
      <c r="AF31" s="83">
        <f>'[3]様式A-2'!AF31</f>
        <v>0</v>
      </c>
      <c r="AG31" s="56">
        <f>'[3]様式A-2'!AG31</f>
        <v>0</v>
      </c>
      <c r="AH31" s="57">
        <f>'[3]様式A-2'!AH31</f>
        <v>0</v>
      </c>
      <c r="AI31" s="408">
        <f>'[3]様式A-2'!AI31</f>
        <v>0</v>
      </c>
      <c r="AJ31" s="409"/>
      <c r="AK31" s="410">
        <f>'[3]様式A-2'!AK31</f>
        <v>0</v>
      </c>
      <c r="AL31" s="411"/>
      <c r="AM31" s="411"/>
      <c r="AN31" s="412"/>
    </row>
    <row r="32" spans="2:40" ht="13.5" customHeight="1" x14ac:dyDescent="0.15">
      <c r="B32" s="122" t="str">
        <f>'[3]様式A-2'!B32</f>
        <v>S022</v>
      </c>
      <c r="C32" s="121">
        <f>'[3]様式A-2'!C32</f>
        <v>10.5</v>
      </c>
      <c r="D32" s="121">
        <f>'[3]様式A-2'!D32</f>
        <v>231</v>
      </c>
      <c r="E32" s="121">
        <f>'[3]様式A-2'!E32</f>
        <v>241.5</v>
      </c>
      <c r="F32" s="408">
        <f>'[3]様式A-2'!F32</f>
        <v>0</v>
      </c>
      <c r="G32" s="409"/>
      <c r="H32" s="409"/>
      <c r="I32" s="14">
        <f>'[3]様式A-2'!I32</f>
        <v>0</v>
      </c>
      <c r="J32" s="88">
        <f>'[3]様式A-2'!J32</f>
        <v>0</v>
      </c>
      <c r="K32" s="14" t="str">
        <f>'[3]様式A-2'!K32</f>
        <v>○</v>
      </c>
      <c r="L32" s="13">
        <f>'[3]様式A-2'!L32</f>
        <v>0</v>
      </c>
      <c r="M32" s="419">
        <f>'[3]様式A-2'!M32</f>
        <v>0</v>
      </c>
      <c r="N32" s="412"/>
      <c r="O32" s="14">
        <f>'[3]様式A-2'!O32</f>
        <v>0</v>
      </c>
      <c r="P32" s="13">
        <f>'[3]様式A-2'!P32</f>
        <v>0</v>
      </c>
      <c r="Q32" s="13">
        <f>'[3]様式A-2'!Q32</f>
        <v>0</v>
      </c>
      <c r="R32" s="13">
        <f>'[3]様式A-2'!R32</f>
        <v>0</v>
      </c>
      <c r="S32" s="13">
        <f>'[3]様式A-2'!S32</f>
        <v>0</v>
      </c>
      <c r="T32" s="83">
        <f>'[3]様式A-2'!T32</f>
        <v>0</v>
      </c>
      <c r="U32" s="83">
        <f>'[3]様式A-2'!U32</f>
        <v>0</v>
      </c>
      <c r="V32" s="83">
        <f>'[3]様式A-2'!V32</f>
        <v>0</v>
      </c>
      <c r="W32" s="83">
        <f>'[3]様式A-2'!W32</f>
        <v>0</v>
      </c>
      <c r="X32" s="83">
        <f>'[3]様式A-2'!X32</f>
        <v>0</v>
      </c>
      <c r="Y32" s="83">
        <f>'[3]様式A-2'!Y32</f>
        <v>0</v>
      </c>
      <c r="Z32" s="83">
        <f>'[3]様式A-2'!Z32</f>
        <v>0</v>
      </c>
      <c r="AA32" s="56">
        <f>'[3]様式A-2'!AA32</f>
        <v>0</v>
      </c>
      <c r="AB32" s="57">
        <f>'[3]様式A-2'!AB32</f>
        <v>0</v>
      </c>
      <c r="AC32" s="413">
        <f>'[3]様式A-2'!AC32</f>
        <v>0</v>
      </c>
      <c r="AD32" s="414"/>
      <c r="AE32" s="83">
        <f>'[3]様式A-2'!AE32</f>
        <v>0</v>
      </c>
      <c r="AF32" s="83">
        <f>'[3]様式A-2'!AF32</f>
        <v>0</v>
      </c>
      <c r="AG32" s="56">
        <f>'[3]様式A-2'!AG32</f>
        <v>0</v>
      </c>
      <c r="AH32" s="57">
        <f>'[3]様式A-2'!AH32</f>
        <v>0</v>
      </c>
      <c r="AI32" s="408">
        <f>'[3]様式A-2'!AI32</f>
        <v>0</v>
      </c>
      <c r="AJ32" s="409"/>
      <c r="AK32" s="410">
        <f>'[3]様式A-2'!AK32</f>
        <v>0</v>
      </c>
      <c r="AL32" s="411"/>
      <c r="AM32" s="411"/>
      <c r="AN32" s="412"/>
    </row>
    <row r="33" spans="2:40" ht="13.5" customHeight="1" x14ac:dyDescent="0.15">
      <c r="B33" s="122" t="str">
        <f>'[3]様式A-2'!B33</f>
        <v>S023</v>
      </c>
      <c r="C33" s="121">
        <f>'[3]様式A-2'!C33</f>
        <v>10.5</v>
      </c>
      <c r="D33" s="121">
        <f>'[3]様式A-2'!D33</f>
        <v>241.5</v>
      </c>
      <c r="E33" s="121">
        <f>'[3]様式A-2'!E33</f>
        <v>252</v>
      </c>
      <c r="F33" s="408">
        <f>'[3]様式A-2'!F33</f>
        <v>0</v>
      </c>
      <c r="G33" s="409"/>
      <c r="H33" s="409"/>
      <c r="I33" s="14">
        <f>'[3]様式A-2'!I33</f>
        <v>0</v>
      </c>
      <c r="J33" s="88">
        <f>'[3]様式A-2'!J33</f>
        <v>0</v>
      </c>
      <c r="K33" s="14" t="str">
        <f>'[3]様式A-2'!K33</f>
        <v>○</v>
      </c>
      <c r="L33" s="13">
        <f>'[3]様式A-2'!L33</f>
        <v>0</v>
      </c>
      <c r="M33" s="419">
        <f>'[3]様式A-2'!M33</f>
        <v>0</v>
      </c>
      <c r="N33" s="412"/>
      <c r="O33" s="14">
        <f>'[3]様式A-2'!O33</f>
        <v>0</v>
      </c>
      <c r="P33" s="13">
        <f>'[3]様式A-2'!P33</f>
        <v>0</v>
      </c>
      <c r="Q33" s="13">
        <f>'[3]様式A-2'!Q33</f>
        <v>0</v>
      </c>
      <c r="R33" s="13">
        <f>'[3]様式A-2'!R33</f>
        <v>0</v>
      </c>
      <c r="S33" s="13">
        <f>'[3]様式A-2'!S33</f>
        <v>0</v>
      </c>
      <c r="T33" s="83">
        <f>'[3]様式A-2'!T33</f>
        <v>0</v>
      </c>
      <c r="U33" s="83">
        <f>'[3]様式A-2'!U33</f>
        <v>0</v>
      </c>
      <c r="V33" s="83">
        <f>'[3]様式A-2'!V33</f>
        <v>0</v>
      </c>
      <c r="W33" s="83">
        <f>'[3]様式A-2'!W33</f>
        <v>0</v>
      </c>
      <c r="X33" s="83">
        <f>'[3]様式A-2'!X33</f>
        <v>0</v>
      </c>
      <c r="Y33" s="83">
        <f>'[3]様式A-2'!Y33</f>
        <v>0</v>
      </c>
      <c r="Z33" s="83">
        <f>'[3]様式A-2'!Z33</f>
        <v>0</v>
      </c>
      <c r="AA33" s="56">
        <f>'[3]様式A-2'!AA33</f>
        <v>0</v>
      </c>
      <c r="AB33" s="57">
        <f>'[3]様式A-2'!AB33</f>
        <v>0</v>
      </c>
      <c r="AC33" s="413">
        <f>'[3]様式A-2'!AC33</f>
        <v>0</v>
      </c>
      <c r="AD33" s="414"/>
      <c r="AE33" s="83">
        <f>'[3]様式A-2'!AE33</f>
        <v>0</v>
      </c>
      <c r="AF33" s="83">
        <f>'[3]様式A-2'!AF33</f>
        <v>0</v>
      </c>
      <c r="AG33" s="56">
        <f>'[3]様式A-2'!AG33</f>
        <v>0</v>
      </c>
      <c r="AH33" s="57">
        <f>'[3]様式A-2'!AH33</f>
        <v>0</v>
      </c>
      <c r="AI33" s="408">
        <f>'[3]様式A-2'!AI33</f>
        <v>0</v>
      </c>
      <c r="AJ33" s="409"/>
      <c r="AK33" s="410">
        <f>'[3]様式A-2'!AK33</f>
        <v>0</v>
      </c>
      <c r="AL33" s="411"/>
      <c r="AM33" s="411"/>
      <c r="AN33" s="412"/>
    </row>
    <row r="34" spans="2:40" ht="13.5" customHeight="1" x14ac:dyDescent="0.15">
      <c r="B34" s="122" t="str">
        <f>'[3]様式A-2'!B34</f>
        <v>S024</v>
      </c>
      <c r="C34" s="121">
        <f>'[3]様式A-2'!C34</f>
        <v>10.5</v>
      </c>
      <c r="D34" s="121">
        <f>'[3]様式A-2'!D34</f>
        <v>252</v>
      </c>
      <c r="E34" s="121">
        <f>'[3]様式A-2'!E34</f>
        <v>262.5</v>
      </c>
      <c r="F34" s="408">
        <f>'[3]様式A-2'!F34</f>
        <v>0</v>
      </c>
      <c r="G34" s="409"/>
      <c r="H34" s="409"/>
      <c r="I34" s="14">
        <f>'[3]様式A-2'!I34</f>
        <v>0</v>
      </c>
      <c r="J34" s="88">
        <f>'[3]様式A-2'!J34</f>
        <v>0</v>
      </c>
      <c r="K34" s="14">
        <f>'[3]様式A-2'!K34</f>
        <v>0</v>
      </c>
      <c r="L34" s="13">
        <f>'[3]様式A-2'!L34</f>
        <v>0</v>
      </c>
      <c r="M34" s="419">
        <f>'[3]様式A-2'!M34</f>
        <v>0</v>
      </c>
      <c r="N34" s="412"/>
      <c r="O34" s="14">
        <f>'[3]様式A-2'!O34</f>
        <v>0</v>
      </c>
      <c r="P34" s="13">
        <f>'[3]様式A-2'!P34</f>
        <v>0</v>
      </c>
      <c r="Q34" s="13">
        <f>'[3]様式A-2'!Q34</f>
        <v>0</v>
      </c>
      <c r="R34" s="13">
        <f>'[3]様式A-2'!R34</f>
        <v>0</v>
      </c>
      <c r="S34" s="13">
        <f>'[3]様式A-2'!S34</f>
        <v>0</v>
      </c>
      <c r="T34" s="83">
        <f>'[3]様式A-2'!T34</f>
        <v>0</v>
      </c>
      <c r="U34" s="83">
        <f>'[3]様式A-2'!U34</f>
        <v>0</v>
      </c>
      <c r="V34" s="83">
        <f>'[3]様式A-2'!V34</f>
        <v>0</v>
      </c>
      <c r="W34" s="83">
        <f>'[3]様式A-2'!W34</f>
        <v>0</v>
      </c>
      <c r="X34" s="83">
        <f>'[3]様式A-2'!X34</f>
        <v>0</v>
      </c>
      <c r="Y34" s="83">
        <f>'[3]様式A-2'!Y34</f>
        <v>0</v>
      </c>
      <c r="Z34" s="83">
        <f>'[3]様式A-2'!Z34</f>
        <v>0</v>
      </c>
      <c r="AA34" s="56">
        <f>'[3]様式A-2'!AA34</f>
        <v>0</v>
      </c>
      <c r="AB34" s="57">
        <f>'[3]様式A-2'!AB34</f>
        <v>0</v>
      </c>
      <c r="AC34" s="413">
        <f>'[3]様式A-2'!AC34</f>
        <v>0</v>
      </c>
      <c r="AD34" s="414"/>
      <c r="AE34" s="83">
        <f>'[3]様式A-2'!AE34</f>
        <v>0</v>
      </c>
      <c r="AF34" s="83">
        <f>'[3]様式A-2'!AF34</f>
        <v>0</v>
      </c>
      <c r="AG34" s="56">
        <f>'[3]様式A-2'!AG34</f>
        <v>0</v>
      </c>
      <c r="AH34" s="57">
        <f>'[3]様式A-2'!AH34</f>
        <v>0</v>
      </c>
      <c r="AI34" s="408">
        <f>'[3]様式A-2'!AI34</f>
        <v>0</v>
      </c>
      <c r="AJ34" s="409"/>
      <c r="AK34" s="410">
        <f>'[3]様式A-2'!AK34</f>
        <v>0</v>
      </c>
      <c r="AL34" s="411"/>
      <c r="AM34" s="411"/>
      <c r="AN34" s="412"/>
    </row>
    <row r="35" spans="2:40" ht="13.5" customHeight="1" x14ac:dyDescent="0.15">
      <c r="B35" s="122" t="str">
        <f>'[3]様式A-2'!B35</f>
        <v>S025</v>
      </c>
      <c r="C35" s="121">
        <f>'[3]様式A-2'!C35</f>
        <v>10.5</v>
      </c>
      <c r="D35" s="121">
        <f>'[3]様式A-2'!D35</f>
        <v>262.5</v>
      </c>
      <c r="E35" s="121">
        <f>'[3]様式A-2'!E35</f>
        <v>273</v>
      </c>
      <c r="F35" s="408">
        <f>'[3]様式A-2'!F35</f>
        <v>0</v>
      </c>
      <c r="G35" s="409"/>
      <c r="H35" s="409"/>
      <c r="I35" s="14">
        <f>'[3]様式A-2'!I35</f>
        <v>0</v>
      </c>
      <c r="J35" s="88">
        <f>'[3]様式A-2'!J35</f>
        <v>0</v>
      </c>
      <c r="K35" s="14" t="str">
        <f>'[3]様式A-2'!K35</f>
        <v>○</v>
      </c>
      <c r="L35" s="13">
        <f>'[3]様式A-2'!L35</f>
        <v>0</v>
      </c>
      <c r="M35" s="419">
        <f>'[3]様式A-2'!M35</f>
        <v>0</v>
      </c>
      <c r="N35" s="412"/>
      <c r="O35" s="14">
        <f>'[3]様式A-2'!O35</f>
        <v>0</v>
      </c>
      <c r="P35" s="13">
        <f>'[3]様式A-2'!P35</f>
        <v>0</v>
      </c>
      <c r="Q35" s="13">
        <f>'[3]様式A-2'!Q35</f>
        <v>0</v>
      </c>
      <c r="R35" s="13">
        <f>'[3]様式A-2'!R35</f>
        <v>0</v>
      </c>
      <c r="S35" s="13">
        <f>'[3]様式A-2'!S35</f>
        <v>0</v>
      </c>
      <c r="T35" s="83">
        <f>'[3]様式A-2'!T35</f>
        <v>0</v>
      </c>
      <c r="U35" s="83">
        <f>'[3]様式A-2'!U35</f>
        <v>0</v>
      </c>
      <c r="V35" s="83">
        <f>'[3]様式A-2'!V35</f>
        <v>0</v>
      </c>
      <c r="W35" s="83">
        <f>'[3]様式A-2'!W35</f>
        <v>0</v>
      </c>
      <c r="X35" s="83">
        <f>'[3]様式A-2'!X35</f>
        <v>0</v>
      </c>
      <c r="Y35" s="83">
        <f>'[3]様式A-2'!Y35</f>
        <v>0</v>
      </c>
      <c r="Z35" s="83">
        <f>'[3]様式A-2'!Z35</f>
        <v>0</v>
      </c>
      <c r="AA35" s="56">
        <f>'[3]様式A-2'!AA35</f>
        <v>0</v>
      </c>
      <c r="AB35" s="57">
        <f>'[3]様式A-2'!AB35</f>
        <v>0</v>
      </c>
      <c r="AC35" s="413">
        <f>'[3]様式A-2'!AC35</f>
        <v>0</v>
      </c>
      <c r="AD35" s="414"/>
      <c r="AE35" s="83">
        <f>'[3]様式A-2'!AE35</f>
        <v>0</v>
      </c>
      <c r="AF35" s="83">
        <f>'[3]様式A-2'!AF35</f>
        <v>0</v>
      </c>
      <c r="AG35" s="56">
        <f>'[3]様式A-2'!AG35</f>
        <v>0</v>
      </c>
      <c r="AH35" s="57">
        <f>'[3]様式A-2'!AH35</f>
        <v>0</v>
      </c>
      <c r="AI35" s="408">
        <f>'[3]様式A-2'!AI35</f>
        <v>0</v>
      </c>
      <c r="AJ35" s="409"/>
      <c r="AK35" s="410">
        <f>'[3]様式A-2'!AK35</f>
        <v>0</v>
      </c>
      <c r="AL35" s="411"/>
      <c r="AM35" s="411"/>
      <c r="AN35" s="412"/>
    </row>
    <row r="36" spans="2:40" ht="13.5" customHeight="1" x14ac:dyDescent="0.15">
      <c r="B36" s="122" t="str">
        <f>'[3]様式A-2'!B36</f>
        <v>S026</v>
      </c>
      <c r="C36" s="121">
        <f>'[3]様式A-2'!C36</f>
        <v>10.5</v>
      </c>
      <c r="D36" s="121">
        <f>'[3]様式A-2'!D36</f>
        <v>273</v>
      </c>
      <c r="E36" s="121">
        <f>'[3]様式A-2'!E36</f>
        <v>283.5</v>
      </c>
      <c r="F36" s="435">
        <f>'[3]様式A-2'!F36</f>
        <v>0</v>
      </c>
      <c r="G36" s="409"/>
      <c r="H36" s="409"/>
      <c r="I36" s="14">
        <f>'[3]様式A-2'!I36</f>
        <v>0</v>
      </c>
      <c r="J36" s="88">
        <f>'[3]様式A-2'!J36</f>
        <v>0</v>
      </c>
      <c r="K36" s="14" t="str">
        <f>'[3]様式A-2'!K36</f>
        <v>○</v>
      </c>
      <c r="L36" s="13">
        <f>'[3]様式A-2'!L36</f>
        <v>0</v>
      </c>
      <c r="M36" s="419">
        <f>'[3]様式A-2'!M36</f>
        <v>0</v>
      </c>
      <c r="N36" s="412"/>
      <c r="O36" s="14">
        <f>'[3]様式A-2'!O36</f>
        <v>0</v>
      </c>
      <c r="P36" s="13">
        <f>'[3]様式A-2'!P36</f>
        <v>0</v>
      </c>
      <c r="Q36" s="13">
        <f>'[3]様式A-2'!Q36</f>
        <v>0</v>
      </c>
      <c r="R36" s="13">
        <f>'[3]様式A-2'!R36</f>
        <v>0</v>
      </c>
      <c r="S36" s="13">
        <f>'[3]様式A-2'!S36</f>
        <v>0</v>
      </c>
      <c r="T36" s="83">
        <f>'[3]様式A-2'!T36</f>
        <v>0</v>
      </c>
      <c r="U36" s="83">
        <f>'[3]様式A-2'!U36</f>
        <v>0</v>
      </c>
      <c r="V36" s="83">
        <f>'[3]様式A-2'!V36</f>
        <v>0</v>
      </c>
      <c r="W36" s="83">
        <f>'[3]様式A-2'!W36</f>
        <v>0</v>
      </c>
      <c r="X36" s="83">
        <f>'[3]様式A-2'!X36</f>
        <v>0</v>
      </c>
      <c r="Y36" s="83">
        <f>'[3]様式A-2'!Y36</f>
        <v>0</v>
      </c>
      <c r="Z36" s="83">
        <f>'[3]様式A-2'!Z36</f>
        <v>0</v>
      </c>
      <c r="AA36" s="56">
        <f>'[3]様式A-2'!AA36</f>
        <v>0</v>
      </c>
      <c r="AB36" s="57">
        <f>'[3]様式A-2'!AB36</f>
        <v>0</v>
      </c>
      <c r="AC36" s="413">
        <f>'[3]様式A-2'!AC36</f>
        <v>0</v>
      </c>
      <c r="AD36" s="414"/>
      <c r="AE36" s="83">
        <f>'[3]様式A-2'!AE36</f>
        <v>0</v>
      </c>
      <c r="AF36" s="83">
        <f>'[3]様式A-2'!AF36</f>
        <v>0</v>
      </c>
      <c r="AG36" s="56">
        <f>'[3]様式A-2'!AG36</f>
        <v>0</v>
      </c>
      <c r="AH36" s="57">
        <f>'[3]様式A-2'!AH36</f>
        <v>0</v>
      </c>
      <c r="AI36" s="408">
        <f>'[3]様式A-2'!AI36</f>
        <v>0</v>
      </c>
      <c r="AJ36" s="409"/>
      <c r="AK36" s="410">
        <f>'[3]様式A-2'!AK36</f>
        <v>0</v>
      </c>
      <c r="AL36" s="411"/>
      <c r="AM36" s="411"/>
      <c r="AN36" s="412"/>
    </row>
    <row r="37" spans="2:40" ht="13.5" customHeight="1" x14ac:dyDescent="0.15">
      <c r="B37" s="122" t="str">
        <f>'[3]様式A-2'!B37</f>
        <v>S027</v>
      </c>
      <c r="C37" s="121">
        <f>'[3]様式A-2'!C37</f>
        <v>10.5</v>
      </c>
      <c r="D37" s="121">
        <f>'[3]様式A-2'!D37</f>
        <v>283.5</v>
      </c>
      <c r="E37" s="121">
        <f>'[3]様式A-2'!E37</f>
        <v>294</v>
      </c>
      <c r="F37" s="435">
        <f>'[3]様式A-2'!F37</f>
        <v>0</v>
      </c>
      <c r="G37" s="409"/>
      <c r="H37" s="409"/>
      <c r="I37" s="14">
        <f>'[3]様式A-2'!I37</f>
        <v>0</v>
      </c>
      <c r="J37" s="88">
        <f>'[3]様式A-2'!J37</f>
        <v>0</v>
      </c>
      <c r="K37" s="14" t="str">
        <f>'[3]様式A-2'!K37</f>
        <v>○</v>
      </c>
      <c r="L37" s="13">
        <f>'[3]様式A-2'!L37</f>
        <v>0</v>
      </c>
      <c r="M37" s="419">
        <f>'[3]様式A-2'!M37</f>
        <v>0</v>
      </c>
      <c r="N37" s="412"/>
      <c r="O37" s="14">
        <f>'[3]様式A-2'!O37</f>
        <v>0</v>
      </c>
      <c r="P37" s="13">
        <f>'[3]様式A-2'!P37</f>
        <v>0</v>
      </c>
      <c r="Q37" s="13">
        <f>'[3]様式A-2'!Q37</f>
        <v>0</v>
      </c>
      <c r="R37" s="13">
        <f>'[3]様式A-2'!R37</f>
        <v>0</v>
      </c>
      <c r="S37" s="13">
        <f>'[3]様式A-2'!S37</f>
        <v>0</v>
      </c>
      <c r="T37" s="83">
        <f>'[3]様式A-2'!T37</f>
        <v>0</v>
      </c>
      <c r="U37" s="83">
        <f>'[3]様式A-2'!U37</f>
        <v>0</v>
      </c>
      <c r="V37" s="83">
        <f>'[3]様式A-2'!V37</f>
        <v>0</v>
      </c>
      <c r="W37" s="83">
        <f>'[3]様式A-2'!W37</f>
        <v>0</v>
      </c>
      <c r="X37" s="83">
        <f>'[3]様式A-2'!X37</f>
        <v>0</v>
      </c>
      <c r="Y37" s="83">
        <f>'[3]様式A-2'!Y37</f>
        <v>0</v>
      </c>
      <c r="Z37" s="83">
        <f>'[3]様式A-2'!Z37</f>
        <v>0</v>
      </c>
      <c r="AA37" s="56">
        <f>'[3]様式A-2'!AA37</f>
        <v>0</v>
      </c>
      <c r="AB37" s="57">
        <f>'[3]様式A-2'!AB37</f>
        <v>0</v>
      </c>
      <c r="AC37" s="413">
        <f>'[3]様式A-2'!AC37</f>
        <v>0</v>
      </c>
      <c r="AD37" s="414"/>
      <c r="AE37" s="83">
        <f>'[3]様式A-2'!AE37</f>
        <v>0</v>
      </c>
      <c r="AF37" s="83">
        <f>'[3]様式A-2'!AF37</f>
        <v>0</v>
      </c>
      <c r="AG37" s="56">
        <f>'[3]様式A-2'!AG37</f>
        <v>0</v>
      </c>
      <c r="AH37" s="57">
        <f>'[3]様式A-2'!AH37</f>
        <v>0</v>
      </c>
      <c r="AI37" s="408">
        <f>'[3]様式A-2'!AI37</f>
        <v>0</v>
      </c>
      <c r="AJ37" s="409"/>
      <c r="AK37" s="410">
        <f>'[3]様式A-2'!AK37</f>
        <v>0</v>
      </c>
      <c r="AL37" s="411"/>
      <c r="AM37" s="411"/>
      <c r="AN37" s="412"/>
    </row>
    <row r="38" spans="2:40" ht="13.5" customHeight="1" x14ac:dyDescent="0.15">
      <c r="B38" s="122" t="str">
        <f>'[3]様式A-2'!B38</f>
        <v>S028</v>
      </c>
      <c r="C38" s="121">
        <f>'[3]様式A-2'!C38</f>
        <v>10.5</v>
      </c>
      <c r="D38" s="121">
        <f>'[3]様式A-2'!D38</f>
        <v>294</v>
      </c>
      <c r="E38" s="121">
        <f>'[3]様式A-2'!E38</f>
        <v>304.5</v>
      </c>
      <c r="F38" s="435">
        <f>'[3]様式A-2'!F38</f>
        <v>0</v>
      </c>
      <c r="G38" s="409"/>
      <c r="H38" s="409"/>
      <c r="I38" s="14">
        <f>'[3]様式A-2'!I38</f>
        <v>0</v>
      </c>
      <c r="J38" s="88">
        <f>'[3]様式A-2'!J38</f>
        <v>0</v>
      </c>
      <c r="K38" s="14" t="str">
        <f>'[3]様式A-2'!K38</f>
        <v>○</v>
      </c>
      <c r="L38" s="13">
        <f>'[3]様式A-2'!L38</f>
        <v>0</v>
      </c>
      <c r="M38" s="419">
        <f>'[3]様式A-2'!M38</f>
        <v>0</v>
      </c>
      <c r="N38" s="412"/>
      <c r="O38" s="14">
        <f>'[3]様式A-2'!O38</f>
        <v>0</v>
      </c>
      <c r="P38" s="14">
        <f>'[3]様式A-2'!P38</f>
        <v>0</v>
      </c>
      <c r="Q38" s="13">
        <f>'[3]様式A-2'!Q38</f>
        <v>0</v>
      </c>
      <c r="R38" s="13">
        <f>'[3]様式A-2'!R38</f>
        <v>0</v>
      </c>
      <c r="S38" s="14">
        <f>'[3]様式A-2'!S38</f>
        <v>0</v>
      </c>
      <c r="T38" s="23">
        <f>'[3]様式A-2'!T38</f>
        <v>0</v>
      </c>
      <c r="U38" s="14">
        <f>'[3]様式A-2'!U38</f>
        <v>0</v>
      </c>
      <c r="V38" s="23">
        <f>'[3]様式A-2'!V38</f>
        <v>0</v>
      </c>
      <c r="W38" s="83">
        <f>'[3]様式A-2'!W38</f>
        <v>0</v>
      </c>
      <c r="X38" s="83">
        <f>'[3]様式A-2'!X38</f>
        <v>0</v>
      </c>
      <c r="Y38" s="83">
        <f>'[3]様式A-2'!Y38</f>
        <v>0</v>
      </c>
      <c r="Z38" s="83">
        <f>'[3]様式A-2'!Z38</f>
        <v>0</v>
      </c>
      <c r="AA38" s="56">
        <f>'[3]様式A-2'!AA38</f>
        <v>0</v>
      </c>
      <c r="AB38" s="57">
        <f>'[3]様式A-2'!AB38</f>
        <v>0</v>
      </c>
      <c r="AC38" s="413">
        <f>'[3]様式A-2'!AC38</f>
        <v>0</v>
      </c>
      <c r="AD38" s="414"/>
      <c r="AE38" s="83">
        <f>'[3]様式A-2'!AE38</f>
        <v>0</v>
      </c>
      <c r="AF38" s="83">
        <f>'[3]様式A-2'!AF38</f>
        <v>0</v>
      </c>
      <c r="AG38" s="56">
        <f>'[3]様式A-2'!AG38</f>
        <v>0</v>
      </c>
      <c r="AH38" s="57">
        <f>'[3]様式A-2'!AH38</f>
        <v>0</v>
      </c>
      <c r="AI38" s="408">
        <f>'[3]様式A-2'!AI38</f>
        <v>0</v>
      </c>
      <c r="AJ38" s="409"/>
      <c r="AK38" s="410">
        <f>'[3]様式A-2'!AK38</f>
        <v>0</v>
      </c>
      <c r="AL38" s="411"/>
      <c r="AM38" s="411"/>
      <c r="AN38" s="412"/>
    </row>
    <row r="39" spans="2:40" ht="13.5" customHeight="1" x14ac:dyDescent="0.15">
      <c r="B39" s="122" t="str">
        <f>'[3]様式A-2'!B39</f>
        <v>S029</v>
      </c>
      <c r="C39" s="121">
        <f>'[3]様式A-2'!C39</f>
        <v>10.5</v>
      </c>
      <c r="D39" s="121">
        <f>'[3]様式A-2'!D39</f>
        <v>304.5</v>
      </c>
      <c r="E39" s="121">
        <f>'[3]様式A-2'!E39</f>
        <v>315</v>
      </c>
      <c r="F39" s="408">
        <f>'[3]様式A-2'!F39</f>
        <v>0</v>
      </c>
      <c r="G39" s="409"/>
      <c r="H39" s="409"/>
      <c r="I39" s="14">
        <f>'[3]様式A-2'!I39</f>
        <v>0</v>
      </c>
      <c r="J39" s="88">
        <f>'[3]様式A-2'!J39</f>
        <v>0</v>
      </c>
      <c r="K39" s="14" t="str">
        <f>'[3]様式A-2'!K39</f>
        <v>○</v>
      </c>
      <c r="L39" s="13">
        <f>'[3]様式A-2'!L39</f>
        <v>0</v>
      </c>
      <c r="M39" s="419">
        <f>'[3]様式A-2'!M39</f>
        <v>0</v>
      </c>
      <c r="N39" s="412"/>
      <c r="O39" s="14">
        <f>'[3]様式A-2'!O39</f>
        <v>0</v>
      </c>
      <c r="P39" s="13">
        <f>'[3]様式A-2'!P39</f>
        <v>0</v>
      </c>
      <c r="Q39" s="13">
        <f>'[3]様式A-2'!Q39</f>
        <v>0</v>
      </c>
      <c r="R39" s="13">
        <f>'[3]様式A-2'!R39</f>
        <v>0</v>
      </c>
      <c r="S39" s="13">
        <f>'[3]様式A-2'!S39</f>
        <v>0</v>
      </c>
      <c r="T39" s="83">
        <f>'[3]様式A-2'!T39</f>
        <v>0</v>
      </c>
      <c r="U39" s="83">
        <f>'[3]様式A-2'!U39</f>
        <v>0</v>
      </c>
      <c r="V39" s="83">
        <f>'[3]様式A-2'!V39</f>
        <v>0</v>
      </c>
      <c r="W39" s="83">
        <f>'[3]様式A-2'!W39</f>
        <v>0</v>
      </c>
      <c r="X39" s="83">
        <f>'[3]様式A-2'!X39</f>
        <v>0</v>
      </c>
      <c r="Y39" s="83">
        <f>'[3]様式A-2'!Y39</f>
        <v>0</v>
      </c>
      <c r="Z39" s="83">
        <f>'[3]様式A-2'!Z39</f>
        <v>0</v>
      </c>
      <c r="AA39" s="56">
        <f>'[3]様式A-2'!AA39</f>
        <v>0</v>
      </c>
      <c r="AB39" s="57">
        <f>'[3]様式A-2'!AB39</f>
        <v>0</v>
      </c>
      <c r="AC39" s="413">
        <f>'[3]様式A-2'!AC39</f>
        <v>0</v>
      </c>
      <c r="AD39" s="414"/>
      <c r="AE39" s="83">
        <f>'[3]様式A-2'!AE39</f>
        <v>0</v>
      </c>
      <c r="AF39" s="83">
        <f>'[3]様式A-2'!AF39</f>
        <v>0</v>
      </c>
      <c r="AG39" s="56">
        <f>'[3]様式A-2'!AG39</f>
        <v>0</v>
      </c>
      <c r="AH39" s="57">
        <f>'[3]様式A-2'!AH39</f>
        <v>0</v>
      </c>
      <c r="AI39" s="408">
        <f>'[3]様式A-2'!AI39</f>
        <v>0</v>
      </c>
      <c r="AJ39" s="409"/>
      <c r="AK39" s="410">
        <f>'[3]様式A-2'!AK39</f>
        <v>0</v>
      </c>
      <c r="AL39" s="411"/>
      <c r="AM39" s="411"/>
      <c r="AN39" s="412"/>
    </row>
    <row r="40" spans="2:40" ht="13.5" customHeight="1" x14ac:dyDescent="0.15">
      <c r="B40" s="122" t="str">
        <f>'[3]様式A-2'!B40</f>
        <v>S030</v>
      </c>
      <c r="C40" s="121">
        <f>'[3]様式A-2'!C40</f>
        <v>10.5</v>
      </c>
      <c r="D40" s="121">
        <f>'[3]様式A-2'!D40</f>
        <v>315</v>
      </c>
      <c r="E40" s="121">
        <f>'[3]様式A-2'!E40</f>
        <v>325.5</v>
      </c>
      <c r="F40" s="408">
        <f>'[3]様式A-2'!F40</f>
        <v>0</v>
      </c>
      <c r="G40" s="409"/>
      <c r="H40" s="409"/>
      <c r="I40" s="14">
        <f>'[3]様式A-2'!I40</f>
        <v>0</v>
      </c>
      <c r="J40" s="88">
        <f>'[3]様式A-2'!J40</f>
        <v>0</v>
      </c>
      <c r="K40" s="14" t="str">
        <f>'[3]様式A-2'!K40</f>
        <v>○</v>
      </c>
      <c r="L40" s="13">
        <f>'[3]様式A-2'!L40</f>
        <v>0</v>
      </c>
      <c r="M40" s="419">
        <f>'[3]様式A-2'!M40</f>
        <v>0</v>
      </c>
      <c r="N40" s="412"/>
      <c r="O40" s="14">
        <f>'[3]様式A-2'!O40</f>
        <v>0</v>
      </c>
      <c r="P40" s="13">
        <f>'[3]様式A-2'!P40</f>
        <v>0</v>
      </c>
      <c r="Q40" s="13">
        <f>'[3]様式A-2'!Q40</f>
        <v>0</v>
      </c>
      <c r="R40" s="13">
        <f>'[3]様式A-2'!R40</f>
        <v>0</v>
      </c>
      <c r="S40" s="13">
        <f>'[3]様式A-2'!S40</f>
        <v>0</v>
      </c>
      <c r="T40" s="83">
        <f>'[3]様式A-2'!T40</f>
        <v>0</v>
      </c>
      <c r="U40" s="83">
        <f>'[3]様式A-2'!U40</f>
        <v>0</v>
      </c>
      <c r="V40" s="83">
        <f>'[3]様式A-2'!V40</f>
        <v>0</v>
      </c>
      <c r="W40" s="83">
        <f>'[3]様式A-2'!W40</f>
        <v>0</v>
      </c>
      <c r="X40" s="83">
        <f>'[3]様式A-2'!X40</f>
        <v>0</v>
      </c>
      <c r="Y40" s="83">
        <f>'[3]様式A-2'!Y40</f>
        <v>0</v>
      </c>
      <c r="Z40" s="83">
        <f>'[3]様式A-2'!Z40</f>
        <v>0</v>
      </c>
      <c r="AA40" s="56">
        <f>'[3]様式A-2'!AA40</f>
        <v>0</v>
      </c>
      <c r="AB40" s="57">
        <f>'[3]様式A-2'!AB40</f>
        <v>0</v>
      </c>
      <c r="AC40" s="413">
        <f>'[3]様式A-2'!AC40</f>
        <v>0</v>
      </c>
      <c r="AD40" s="414"/>
      <c r="AE40" s="83">
        <f>'[3]様式A-2'!AE40</f>
        <v>0</v>
      </c>
      <c r="AF40" s="83">
        <f>'[3]様式A-2'!AF40</f>
        <v>0</v>
      </c>
      <c r="AG40" s="56">
        <f>'[3]様式A-2'!AG40</f>
        <v>0</v>
      </c>
      <c r="AH40" s="57">
        <f>'[3]様式A-2'!AH40</f>
        <v>0</v>
      </c>
      <c r="AI40" s="408">
        <f>'[3]様式A-2'!AI40</f>
        <v>0</v>
      </c>
      <c r="AJ40" s="409"/>
      <c r="AK40" s="410">
        <f>'[3]様式A-2'!AK40</f>
        <v>0</v>
      </c>
      <c r="AL40" s="411"/>
      <c r="AM40" s="411"/>
      <c r="AN40" s="412"/>
    </row>
    <row r="41" spans="2:40" ht="13.5" customHeight="1" x14ac:dyDescent="0.15">
      <c r="B41" s="122" t="str">
        <f>'[3]様式A-2'!B41</f>
        <v>S031</v>
      </c>
      <c r="C41" s="121">
        <f>'[3]様式A-2'!C41</f>
        <v>10.5</v>
      </c>
      <c r="D41" s="121">
        <f>'[3]様式A-2'!D41</f>
        <v>325.5</v>
      </c>
      <c r="E41" s="121">
        <f>'[3]様式A-2'!E41</f>
        <v>336</v>
      </c>
      <c r="F41" s="408">
        <f>'[3]様式A-2'!F41</f>
        <v>0</v>
      </c>
      <c r="G41" s="409"/>
      <c r="H41" s="409"/>
      <c r="I41" s="14">
        <f>'[3]様式A-2'!I41</f>
        <v>0</v>
      </c>
      <c r="J41" s="88">
        <f>'[3]様式A-2'!J41</f>
        <v>0</v>
      </c>
      <c r="K41" s="14">
        <f>'[3]様式A-2'!K41</f>
        <v>0</v>
      </c>
      <c r="L41" s="13">
        <f>'[3]様式A-2'!L41</f>
        <v>0</v>
      </c>
      <c r="M41" s="419">
        <f>'[3]様式A-2'!M41</f>
        <v>0</v>
      </c>
      <c r="N41" s="412"/>
      <c r="O41" s="14">
        <f>'[3]様式A-2'!O41</f>
        <v>0</v>
      </c>
      <c r="P41" s="13">
        <f>'[3]様式A-2'!P41</f>
        <v>0</v>
      </c>
      <c r="Q41" s="13">
        <f>'[3]様式A-2'!Q41</f>
        <v>0</v>
      </c>
      <c r="R41" s="13">
        <f>'[3]様式A-2'!R41</f>
        <v>0</v>
      </c>
      <c r="S41" s="13">
        <f>'[3]様式A-2'!S41</f>
        <v>0</v>
      </c>
      <c r="T41" s="83">
        <f>'[3]様式A-2'!T41</f>
        <v>0</v>
      </c>
      <c r="U41" s="83">
        <f>'[3]様式A-2'!U41</f>
        <v>0</v>
      </c>
      <c r="V41" s="83">
        <f>'[3]様式A-2'!V41</f>
        <v>0</v>
      </c>
      <c r="W41" s="83">
        <f>'[3]様式A-2'!W41</f>
        <v>0</v>
      </c>
      <c r="X41" s="83">
        <f>'[3]様式A-2'!X41</f>
        <v>0</v>
      </c>
      <c r="Y41" s="83">
        <f>'[3]様式A-2'!Y41</f>
        <v>0</v>
      </c>
      <c r="Z41" s="83">
        <f>'[3]様式A-2'!Z41</f>
        <v>0</v>
      </c>
      <c r="AA41" s="56">
        <f>'[3]様式A-2'!AA41</f>
        <v>0</v>
      </c>
      <c r="AB41" s="57">
        <f>'[3]様式A-2'!AB41</f>
        <v>0</v>
      </c>
      <c r="AC41" s="413">
        <f>'[3]様式A-2'!AC41</f>
        <v>0</v>
      </c>
      <c r="AD41" s="414"/>
      <c r="AE41" s="83">
        <f>'[3]様式A-2'!AE41</f>
        <v>0</v>
      </c>
      <c r="AF41" s="83">
        <f>'[3]様式A-2'!AF41</f>
        <v>0</v>
      </c>
      <c r="AG41" s="56">
        <f>'[3]様式A-2'!AG41</f>
        <v>0</v>
      </c>
      <c r="AH41" s="57">
        <f>'[3]様式A-2'!AH41</f>
        <v>0</v>
      </c>
      <c r="AI41" s="408">
        <f>'[3]様式A-2'!AI41</f>
        <v>0</v>
      </c>
      <c r="AJ41" s="409"/>
      <c r="AK41" s="410">
        <f>'[3]様式A-2'!AK41</f>
        <v>0</v>
      </c>
      <c r="AL41" s="411"/>
      <c r="AM41" s="411"/>
      <c r="AN41" s="412"/>
    </row>
    <row r="42" spans="2:40" ht="13.5" customHeight="1" x14ac:dyDescent="0.15">
      <c r="B42" s="122" t="str">
        <f>'[3]様式A-2'!B42</f>
        <v>PE</v>
      </c>
      <c r="C42" s="121">
        <f>'[3]様式A-2'!C42</f>
        <v>10.5</v>
      </c>
      <c r="D42" s="121">
        <f>'[3]様式A-2'!D42</f>
        <v>336</v>
      </c>
      <c r="E42" s="121">
        <f>'[3]様式A-2'!E42</f>
        <v>346.5</v>
      </c>
      <c r="F42" s="408">
        <f>'[3]様式A-2'!F42</f>
        <v>0</v>
      </c>
      <c r="G42" s="409"/>
      <c r="H42" s="409"/>
      <c r="I42" s="14">
        <f>'[3]様式A-2'!I42</f>
        <v>0</v>
      </c>
      <c r="J42" s="88">
        <f>'[3]様式A-2'!J42</f>
        <v>0</v>
      </c>
      <c r="K42" s="14" t="str">
        <f>'[3]様式A-2'!K42</f>
        <v>○</v>
      </c>
      <c r="L42" s="13">
        <f>'[3]様式A-2'!L42</f>
        <v>0</v>
      </c>
      <c r="M42" s="419">
        <f>'[3]様式A-2'!M42</f>
        <v>0</v>
      </c>
      <c r="N42" s="412"/>
      <c r="O42" s="14">
        <f>'[3]様式A-2'!O42</f>
        <v>0</v>
      </c>
      <c r="P42" s="13">
        <f>'[3]様式A-2'!P42</f>
        <v>0</v>
      </c>
      <c r="Q42" s="13">
        <f>'[3]様式A-2'!Q42</f>
        <v>0</v>
      </c>
      <c r="R42" s="13">
        <f>'[3]様式A-2'!R42</f>
        <v>0</v>
      </c>
      <c r="S42" s="13">
        <f>'[3]様式A-2'!S42</f>
        <v>0</v>
      </c>
      <c r="T42" s="83">
        <f>'[3]様式A-2'!T42</f>
        <v>0</v>
      </c>
      <c r="U42" s="83">
        <f>'[3]様式A-2'!U42</f>
        <v>0</v>
      </c>
      <c r="V42" s="83">
        <f>'[3]様式A-2'!V42</f>
        <v>0</v>
      </c>
      <c r="W42" s="83">
        <f>'[3]様式A-2'!W42</f>
        <v>0</v>
      </c>
      <c r="X42" s="83">
        <f>'[3]様式A-2'!X42</f>
        <v>0</v>
      </c>
      <c r="Y42" s="83">
        <f>'[3]様式A-2'!Y42</f>
        <v>0</v>
      </c>
      <c r="Z42" s="83">
        <f>'[3]様式A-2'!Z42</f>
        <v>0</v>
      </c>
      <c r="AA42" s="56">
        <f>'[3]様式A-2'!AA42</f>
        <v>0</v>
      </c>
      <c r="AB42" s="57">
        <f>'[3]様式A-2'!AB42</f>
        <v>0</v>
      </c>
      <c r="AC42" s="413">
        <f>'[3]様式A-2'!AC42</f>
        <v>0</v>
      </c>
      <c r="AD42" s="414"/>
      <c r="AE42" s="83">
        <f>'[3]様式A-2'!AE42</f>
        <v>0</v>
      </c>
      <c r="AF42" s="83">
        <f>'[3]様式A-2'!AF42</f>
        <v>0</v>
      </c>
      <c r="AG42" s="56">
        <f>'[3]様式A-2'!AG42</f>
        <v>0</v>
      </c>
      <c r="AH42" s="57">
        <f>'[3]様式A-2'!AH42</f>
        <v>0</v>
      </c>
      <c r="AI42" s="408">
        <f>'[3]様式A-2'!AI42</f>
        <v>0</v>
      </c>
      <c r="AJ42" s="409"/>
      <c r="AK42" s="410">
        <f>'[3]様式A-2'!AK42</f>
        <v>0</v>
      </c>
      <c r="AL42" s="411"/>
      <c r="AM42" s="411"/>
      <c r="AN42" s="412"/>
    </row>
    <row r="43" spans="2:40" ht="13.5" customHeight="1" x14ac:dyDescent="0.15">
      <c r="B43" s="4" t="s">
        <v>106</v>
      </c>
    </row>
    <row r="44" spans="2:40" ht="13.5" customHeight="1" x14ac:dyDescent="0.15"/>
    <row r="45" spans="2:40" ht="13.5" customHeight="1" x14ac:dyDescent="0.15"/>
    <row r="46" spans="2:40" ht="13.5" customHeight="1" x14ac:dyDescent="0.15"/>
    <row r="47" spans="2:40" ht="13.5" customHeight="1" x14ac:dyDescent="0.15"/>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sheetData>
  <mergeCells count="216">
    <mergeCell ref="AE4:AH5"/>
    <mergeCell ref="B3:AN3"/>
    <mergeCell ref="B4:D4"/>
    <mergeCell ref="E4:I4"/>
    <mergeCell ref="J4:L4"/>
    <mergeCell ref="M4:R4"/>
    <mergeCell ref="B5:D5"/>
    <mergeCell ref="E5:I5"/>
    <mergeCell ref="J5:L5"/>
    <mergeCell ref="M5:R5"/>
    <mergeCell ref="S4:X5"/>
    <mergeCell ref="AI4:AN5"/>
    <mergeCell ref="Y4:AD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3:H33"/>
    <mergeCell ref="M33:N33"/>
    <mergeCell ref="F32:H32"/>
    <mergeCell ref="M32:N32"/>
    <mergeCell ref="AC32:AD32"/>
    <mergeCell ref="AC33:AD33"/>
    <mergeCell ref="F31:H31"/>
    <mergeCell ref="M31:N31"/>
    <mergeCell ref="F29:H29"/>
    <mergeCell ref="M29:N29"/>
    <mergeCell ref="AC29:AD29"/>
    <mergeCell ref="AC31:AD31"/>
    <mergeCell ref="F30:H30"/>
    <mergeCell ref="M30:N30"/>
    <mergeCell ref="AC30:AD30"/>
    <mergeCell ref="F42:H42"/>
    <mergeCell ref="M42:N42"/>
    <mergeCell ref="M40:N40"/>
    <mergeCell ref="F41:H41"/>
    <mergeCell ref="M41:N41"/>
    <mergeCell ref="AK6:AN9"/>
    <mergeCell ref="O6:AD6"/>
    <mergeCell ref="AC7:AD9"/>
    <mergeCell ref="Y7:AB7"/>
    <mergeCell ref="F40:H40"/>
    <mergeCell ref="F36:H36"/>
    <mergeCell ref="M36:N36"/>
    <mergeCell ref="F37:H37"/>
    <mergeCell ref="M37:N37"/>
    <mergeCell ref="F39:H39"/>
    <mergeCell ref="M39:N39"/>
    <mergeCell ref="F38:H38"/>
    <mergeCell ref="M38:N38"/>
    <mergeCell ref="F35:H35"/>
    <mergeCell ref="M35:N35"/>
    <mergeCell ref="F34:H34"/>
    <mergeCell ref="M34:N34"/>
    <mergeCell ref="AC10:AD10"/>
    <mergeCell ref="AC11:AD11"/>
    <mergeCell ref="AC12:AD12"/>
    <mergeCell ref="AK15:AN15"/>
    <mergeCell ref="AK16:AN16"/>
    <mergeCell ref="AK17:AN17"/>
    <mergeCell ref="AI8:AJ9"/>
    <mergeCell ref="AC34:AD34"/>
    <mergeCell ref="AC35:AD35"/>
    <mergeCell ref="AC36:AD36"/>
    <mergeCell ref="AC37:AD37"/>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AC38:AD38"/>
    <mergeCell ref="AC39:AD39"/>
    <mergeCell ref="AC40:AD40"/>
    <mergeCell ref="AC41:AD41"/>
    <mergeCell ref="AC42:AD42"/>
    <mergeCell ref="AC13:AD13"/>
    <mergeCell ref="AC14:AD14"/>
    <mergeCell ref="AC15:AD15"/>
    <mergeCell ref="AC16:AD16"/>
    <mergeCell ref="AC17:AD17"/>
    <mergeCell ref="AC18:AD18"/>
    <mergeCell ref="AC19:AD19"/>
    <mergeCell ref="AC20:AD20"/>
    <mergeCell ref="AK24:AN24"/>
    <mergeCell ref="AK25:AN25"/>
    <mergeCell ref="AK26:AN26"/>
    <mergeCell ref="AK27:AN27"/>
    <mergeCell ref="AK28:AN28"/>
    <mergeCell ref="AK29:AN29"/>
    <mergeCell ref="AK31:AN31"/>
    <mergeCell ref="AK32:AN32"/>
    <mergeCell ref="AK33:AN33"/>
    <mergeCell ref="AK30:AN30"/>
    <mergeCell ref="AK34:AN34"/>
    <mergeCell ref="AK35:AN35"/>
    <mergeCell ref="AK36:AN36"/>
    <mergeCell ref="AK37:AN37"/>
    <mergeCell ref="AK38:AN38"/>
    <mergeCell ref="AK39:AN39"/>
    <mergeCell ref="AK40:AN40"/>
    <mergeCell ref="AK41:AN41"/>
    <mergeCell ref="AK42:AN42"/>
    <mergeCell ref="AI14:AJ14"/>
    <mergeCell ref="AI15:AJ15"/>
    <mergeCell ref="AI16:AJ16"/>
    <mergeCell ref="AI17:AJ17"/>
    <mergeCell ref="AI18:AJ18"/>
    <mergeCell ref="AI19:AJ19"/>
    <mergeCell ref="AI20:AJ20"/>
    <mergeCell ref="AI21:AJ21"/>
    <mergeCell ref="AI22:AJ22"/>
    <mergeCell ref="AI23:AJ23"/>
    <mergeCell ref="AI24:AJ24"/>
    <mergeCell ref="AI25:AJ25"/>
    <mergeCell ref="AI26:AJ26"/>
    <mergeCell ref="AI27:AJ27"/>
    <mergeCell ref="AI28:AJ28"/>
    <mergeCell ref="AI29:AJ29"/>
    <mergeCell ref="AI31:AJ31"/>
    <mergeCell ref="AI32:AJ32"/>
    <mergeCell ref="AI30:AJ30"/>
    <mergeCell ref="AI42:AJ42"/>
    <mergeCell ref="AI33:AJ33"/>
    <mergeCell ref="AI34:AJ34"/>
    <mergeCell ref="AI35:AJ35"/>
    <mergeCell ref="AI36:AJ36"/>
    <mergeCell ref="AI37:AJ37"/>
    <mergeCell ref="AI38:AJ38"/>
    <mergeCell ref="AI39:AJ39"/>
    <mergeCell ref="AI40:AJ40"/>
    <mergeCell ref="AI41:AJ41"/>
  </mergeCells>
  <phoneticPr fontId="13"/>
  <dataValidations count="1">
    <dataValidation type="list" allowBlank="1" showInputMessage="1" showErrorMessage="1" sqref="AH11 U23 U38 AB23 AE13 AF12:AG12 K10:L42"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77" fitToWidth="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B2:AI19"/>
  <sheetViews>
    <sheetView showGridLines="0" showZeros="0" view="pageBreakPreview" zoomScaleNormal="70" zoomScaleSheetLayoutView="100" workbookViewId="0">
      <selection activeCell="B2" sqref="B2:AI218"/>
    </sheetView>
  </sheetViews>
  <sheetFormatPr defaultColWidth="9" defaultRowHeight="12" x14ac:dyDescent="0.15"/>
  <cols>
    <col min="1" max="1" width="1.5" style="2" customWidth="1"/>
    <col min="2" max="35" width="4.125" style="2" customWidth="1"/>
    <col min="36" max="36" width="1.25" style="2" customWidth="1"/>
    <col min="37" max="16384" width="9" style="2"/>
  </cols>
  <sheetData>
    <row r="2" spans="2:35" ht="8.25" customHeight="1" x14ac:dyDescent="0.15"/>
    <row r="3" spans="2:35" s="19" customFormat="1" ht="24.95" customHeight="1" x14ac:dyDescent="0.15">
      <c r="B3" s="522" t="s">
        <v>107</v>
      </c>
      <c r="C3" s="522"/>
      <c r="D3" s="522"/>
      <c r="E3" s="522"/>
      <c r="F3" s="522"/>
      <c r="G3" s="522"/>
      <c r="H3" s="522"/>
      <c r="I3" s="522"/>
      <c r="J3" s="522"/>
      <c r="K3" s="522"/>
      <c r="L3" s="522"/>
      <c r="M3" s="522"/>
      <c r="N3" s="522"/>
      <c r="O3" s="522"/>
      <c r="P3" s="522"/>
      <c r="Q3" s="522"/>
      <c r="R3" s="522"/>
      <c r="S3" s="522"/>
      <c r="T3" s="522"/>
      <c r="U3" s="522"/>
      <c r="V3" s="522"/>
      <c r="W3" s="522"/>
      <c r="X3" s="522"/>
      <c r="Y3" s="522"/>
      <c r="Z3" s="522"/>
      <c r="AA3" s="522"/>
      <c r="AB3" s="522"/>
      <c r="AC3" s="522"/>
      <c r="AD3" s="522"/>
      <c r="AE3" s="522"/>
      <c r="AF3" s="522"/>
      <c r="AG3" s="522"/>
      <c r="AH3" s="522"/>
      <c r="AI3" s="522"/>
    </row>
    <row r="4" spans="2:35" ht="20.100000000000001" customHeight="1" x14ac:dyDescent="0.15">
      <c r="B4" s="523" t="s">
        <v>54</v>
      </c>
      <c r="C4" s="524"/>
      <c r="D4" s="525"/>
      <c r="E4" s="526" t="str">
        <f>'様式A-1'!D3</f>
        <v>タチバナトンネル</v>
      </c>
      <c r="F4" s="527"/>
      <c r="G4" s="527"/>
      <c r="H4" s="527"/>
      <c r="I4" s="528"/>
      <c r="J4" s="529" t="s">
        <v>55</v>
      </c>
      <c r="K4" s="529"/>
      <c r="L4" s="529"/>
      <c r="M4" s="530" t="str">
        <f>'様式A-1'!J3</f>
        <v>主要地方道大島環状線</v>
      </c>
      <c r="N4" s="530"/>
      <c r="O4" s="530"/>
      <c r="P4" s="530"/>
      <c r="Q4" s="530"/>
      <c r="R4" s="530"/>
      <c r="S4" s="504" t="s">
        <v>58</v>
      </c>
      <c r="T4" s="505"/>
      <c r="U4" s="505"/>
      <c r="V4" s="506"/>
      <c r="W4" s="510" t="str">
        <f>'様式A-1'!K5</f>
        <v>株式会社 長大
鷲尾 寛</v>
      </c>
      <c r="X4" s="511"/>
      <c r="Y4" s="511"/>
      <c r="Z4" s="511"/>
      <c r="AA4" s="511"/>
      <c r="AB4" s="512"/>
      <c r="AC4" s="516" t="s">
        <v>108</v>
      </c>
      <c r="AD4" s="517"/>
      <c r="AE4" s="518"/>
      <c r="AF4" s="531">
        <f>'様式A-1'!R5</f>
        <v>46080</v>
      </c>
      <c r="AG4" s="532"/>
      <c r="AH4" s="532"/>
      <c r="AI4" s="533"/>
    </row>
    <row r="5" spans="2:35" ht="20.100000000000001" customHeight="1" x14ac:dyDescent="0.15">
      <c r="B5" s="537" t="s">
        <v>64</v>
      </c>
      <c r="C5" s="538"/>
      <c r="D5" s="539"/>
      <c r="E5" s="540" t="str">
        <f>'様式A-1'!D4</f>
        <v>たちばなトンネル</v>
      </c>
      <c r="F5" s="541"/>
      <c r="G5" s="541"/>
      <c r="H5" s="541"/>
      <c r="I5" s="542"/>
      <c r="J5" s="543" t="s">
        <v>65</v>
      </c>
      <c r="K5" s="543"/>
      <c r="L5" s="543"/>
      <c r="M5" s="530" t="str">
        <f>'様式A-1'!R3</f>
        <v>柳井土木建築事務所</v>
      </c>
      <c r="N5" s="530"/>
      <c r="O5" s="530"/>
      <c r="P5" s="530"/>
      <c r="Q5" s="530"/>
      <c r="R5" s="530"/>
      <c r="S5" s="507"/>
      <c r="T5" s="508"/>
      <c r="U5" s="508"/>
      <c r="V5" s="509"/>
      <c r="W5" s="513"/>
      <c r="X5" s="514"/>
      <c r="Y5" s="514"/>
      <c r="Z5" s="514"/>
      <c r="AA5" s="514"/>
      <c r="AB5" s="515"/>
      <c r="AC5" s="519"/>
      <c r="AD5" s="520"/>
      <c r="AE5" s="521"/>
      <c r="AF5" s="534"/>
      <c r="AG5" s="535"/>
      <c r="AH5" s="535"/>
      <c r="AI5" s="536"/>
    </row>
    <row r="6" spans="2:35" ht="26.25" customHeight="1" x14ac:dyDescent="0.15">
      <c r="B6" s="500" t="s">
        <v>109</v>
      </c>
      <c r="C6" s="502"/>
      <c r="D6" s="502"/>
      <c r="E6" s="502"/>
      <c r="F6" s="502"/>
      <c r="G6" s="502"/>
      <c r="H6" s="502"/>
      <c r="I6" s="502"/>
      <c r="J6" s="502"/>
      <c r="K6" s="502"/>
      <c r="L6" s="502"/>
      <c r="M6" s="502"/>
      <c r="N6" s="502"/>
      <c r="O6" s="502"/>
      <c r="P6" s="502"/>
      <c r="Q6" s="502"/>
      <c r="R6" s="502"/>
      <c r="S6" s="502"/>
      <c r="T6" s="502"/>
      <c r="U6" s="502"/>
      <c r="V6" s="502"/>
      <c r="W6" s="502"/>
      <c r="X6" s="502"/>
      <c r="Y6" s="502"/>
      <c r="Z6" s="502"/>
      <c r="AA6" s="502"/>
      <c r="AB6" s="502"/>
      <c r="AC6" s="502"/>
      <c r="AD6" s="502"/>
      <c r="AE6" s="502"/>
      <c r="AF6" s="502"/>
      <c r="AG6" s="502"/>
      <c r="AH6" s="502"/>
      <c r="AI6" s="502"/>
    </row>
    <row r="7" spans="2:35" ht="35.450000000000003" customHeight="1" x14ac:dyDescent="0.15">
      <c r="B7" s="501"/>
      <c r="C7" s="503"/>
      <c r="D7" s="503"/>
      <c r="E7" s="503"/>
      <c r="F7" s="503"/>
      <c r="G7" s="503"/>
      <c r="H7" s="503"/>
      <c r="I7" s="503"/>
      <c r="J7" s="503"/>
      <c r="K7" s="503"/>
      <c r="L7" s="503"/>
      <c r="M7" s="503"/>
      <c r="N7" s="503"/>
      <c r="O7" s="503"/>
      <c r="P7" s="503"/>
      <c r="Q7" s="503"/>
      <c r="R7" s="503"/>
      <c r="S7" s="503"/>
      <c r="T7" s="503"/>
      <c r="U7" s="503"/>
      <c r="V7" s="503"/>
      <c r="W7" s="503"/>
      <c r="X7" s="503"/>
      <c r="Y7" s="503"/>
      <c r="Z7" s="503"/>
      <c r="AA7" s="503"/>
      <c r="AB7" s="503"/>
      <c r="AC7" s="503"/>
      <c r="AD7" s="503"/>
      <c r="AE7" s="503"/>
      <c r="AF7" s="503"/>
      <c r="AG7" s="503"/>
      <c r="AH7" s="503"/>
      <c r="AI7" s="503"/>
    </row>
    <row r="8" spans="2:35" ht="35.450000000000003" customHeight="1" x14ac:dyDescent="0.15">
      <c r="B8" s="501"/>
      <c r="C8" s="503"/>
      <c r="D8" s="503"/>
      <c r="E8" s="503"/>
      <c r="F8" s="503"/>
      <c r="G8" s="503"/>
      <c r="H8" s="503"/>
      <c r="I8" s="503"/>
      <c r="J8" s="503"/>
      <c r="K8" s="503"/>
      <c r="L8" s="503"/>
      <c r="M8" s="503"/>
      <c r="N8" s="503"/>
      <c r="O8" s="503"/>
      <c r="P8" s="503"/>
      <c r="Q8" s="503"/>
      <c r="R8" s="503"/>
      <c r="S8" s="503"/>
      <c r="T8" s="503"/>
      <c r="U8" s="503"/>
      <c r="V8" s="503"/>
      <c r="W8" s="503"/>
      <c r="X8" s="503"/>
      <c r="Y8" s="503"/>
      <c r="Z8" s="503"/>
      <c r="AA8" s="503"/>
      <c r="AB8" s="503"/>
      <c r="AC8" s="503"/>
      <c r="AD8" s="503"/>
      <c r="AE8" s="503"/>
      <c r="AF8" s="503"/>
      <c r="AG8" s="503"/>
      <c r="AH8" s="503"/>
      <c r="AI8" s="503"/>
    </row>
    <row r="9" spans="2:35" ht="35.450000000000003" customHeight="1" x14ac:dyDescent="0.15">
      <c r="B9" s="501"/>
      <c r="C9" s="503"/>
      <c r="D9" s="503"/>
      <c r="E9" s="503"/>
      <c r="F9" s="503"/>
      <c r="G9" s="503"/>
      <c r="H9" s="503"/>
      <c r="I9" s="503"/>
      <c r="J9" s="503"/>
      <c r="K9" s="503"/>
      <c r="L9" s="503"/>
      <c r="M9" s="503"/>
      <c r="N9" s="503"/>
      <c r="O9" s="503"/>
      <c r="P9" s="503"/>
      <c r="Q9" s="503"/>
      <c r="R9" s="503"/>
      <c r="S9" s="503"/>
      <c r="T9" s="503"/>
      <c r="U9" s="503"/>
      <c r="V9" s="503"/>
      <c r="W9" s="503"/>
      <c r="X9" s="503"/>
      <c r="Y9" s="503"/>
      <c r="Z9" s="503"/>
      <c r="AA9" s="503"/>
      <c r="AB9" s="503"/>
      <c r="AC9" s="503"/>
      <c r="AD9" s="503"/>
      <c r="AE9" s="503"/>
      <c r="AF9" s="503"/>
      <c r="AG9" s="503"/>
      <c r="AH9" s="503"/>
      <c r="AI9" s="503"/>
    </row>
    <row r="10" spans="2:35" ht="35.450000000000003" customHeight="1" x14ac:dyDescent="0.15">
      <c r="B10" s="501"/>
      <c r="C10" s="503"/>
      <c r="D10" s="503"/>
      <c r="E10" s="503"/>
      <c r="F10" s="503"/>
      <c r="G10" s="503"/>
      <c r="H10" s="503"/>
      <c r="I10" s="503"/>
      <c r="J10" s="503"/>
      <c r="K10" s="503"/>
      <c r="L10" s="503"/>
      <c r="M10" s="503"/>
      <c r="N10" s="503"/>
      <c r="O10" s="503"/>
      <c r="P10" s="503"/>
      <c r="Q10" s="503"/>
      <c r="R10" s="503"/>
      <c r="S10" s="503"/>
      <c r="T10" s="503"/>
      <c r="U10" s="503"/>
      <c r="V10" s="503"/>
      <c r="W10" s="503"/>
      <c r="X10" s="503"/>
      <c r="Y10" s="503"/>
      <c r="Z10" s="503"/>
      <c r="AA10" s="503"/>
      <c r="AB10" s="503"/>
      <c r="AC10" s="503"/>
      <c r="AD10" s="503"/>
      <c r="AE10" s="503"/>
      <c r="AF10" s="503"/>
      <c r="AG10" s="503"/>
      <c r="AH10" s="503"/>
      <c r="AI10" s="503"/>
    </row>
    <row r="11" spans="2:35" ht="35.450000000000003" customHeight="1" x14ac:dyDescent="0.15">
      <c r="B11" s="501"/>
      <c r="C11" s="503"/>
      <c r="D11" s="503"/>
      <c r="E11" s="503"/>
      <c r="F11" s="503"/>
      <c r="G11" s="503"/>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503"/>
      <c r="AF11" s="503"/>
      <c r="AG11" s="503"/>
      <c r="AH11" s="503"/>
      <c r="AI11" s="503"/>
    </row>
    <row r="12" spans="2:35" ht="35.450000000000003" customHeight="1" x14ac:dyDescent="0.15">
      <c r="B12" s="501"/>
      <c r="C12" s="503"/>
      <c r="D12" s="503"/>
      <c r="E12" s="503"/>
      <c r="F12" s="503"/>
      <c r="G12" s="503"/>
      <c r="H12" s="503"/>
      <c r="I12" s="503"/>
      <c r="J12" s="503"/>
      <c r="K12" s="503"/>
      <c r="L12" s="503"/>
      <c r="M12" s="503"/>
      <c r="N12" s="503"/>
      <c r="O12" s="503"/>
      <c r="P12" s="503"/>
      <c r="Q12" s="503"/>
      <c r="R12" s="503"/>
      <c r="S12" s="503"/>
      <c r="T12" s="503"/>
      <c r="U12" s="503"/>
      <c r="V12" s="503"/>
      <c r="W12" s="503"/>
      <c r="X12" s="503"/>
      <c r="Y12" s="503"/>
      <c r="Z12" s="503"/>
      <c r="AA12" s="503"/>
      <c r="AB12" s="503"/>
      <c r="AC12" s="503"/>
      <c r="AD12" s="503"/>
      <c r="AE12" s="503"/>
      <c r="AF12" s="503"/>
      <c r="AG12" s="503"/>
      <c r="AH12" s="503"/>
      <c r="AI12" s="503"/>
    </row>
    <row r="13" spans="2:35" ht="35.450000000000003" customHeight="1" x14ac:dyDescent="0.15">
      <c r="B13" s="501"/>
      <c r="C13" s="503"/>
      <c r="D13" s="503"/>
      <c r="E13" s="503"/>
      <c r="F13" s="503"/>
      <c r="G13" s="503"/>
      <c r="H13" s="503"/>
      <c r="I13" s="503"/>
      <c r="J13" s="503"/>
      <c r="K13" s="503"/>
      <c r="L13" s="503"/>
      <c r="M13" s="503"/>
      <c r="N13" s="503"/>
      <c r="O13" s="503"/>
      <c r="P13" s="503"/>
      <c r="Q13" s="503"/>
      <c r="R13" s="503"/>
      <c r="S13" s="503"/>
      <c r="T13" s="503"/>
      <c r="U13" s="503"/>
      <c r="V13" s="503"/>
      <c r="W13" s="503"/>
      <c r="X13" s="503"/>
      <c r="Y13" s="503"/>
      <c r="Z13" s="503"/>
      <c r="AA13" s="503"/>
      <c r="AB13" s="503"/>
      <c r="AC13" s="503"/>
      <c r="AD13" s="503"/>
      <c r="AE13" s="503"/>
      <c r="AF13" s="503"/>
      <c r="AG13" s="503"/>
      <c r="AH13" s="503"/>
      <c r="AI13" s="503"/>
    </row>
    <row r="14" spans="2:35" ht="35.450000000000003" customHeight="1" x14ac:dyDescent="0.15">
      <c r="B14" s="501"/>
      <c r="C14" s="503"/>
      <c r="D14" s="503"/>
      <c r="E14" s="503"/>
      <c r="F14" s="503"/>
      <c r="G14" s="503"/>
      <c r="H14" s="503"/>
      <c r="I14" s="503"/>
      <c r="J14" s="503"/>
      <c r="K14" s="503"/>
      <c r="L14" s="503"/>
      <c r="M14" s="503"/>
      <c r="N14" s="503"/>
      <c r="O14" s="503"/>
      <c r="P14" s="503"/>
      <c r="Q14" s="503"/>
      <c r="R14" s="503"/>
      <c r="S14" s="503"/>
      <c r="T14" s="503"/>
      <c r="U14" s="503"/>
      <c r="V14" s="503"/>
      <c r="W14" s="503"/>
      <c r="X14" s="503"/>
      <c r="Y14" s="503"/>
      <c r="Z14" s="503"/>
      <c r="AA14" s="503"/>
      <c r="AB14" s="503"/>
      <c r="AC14" s="503"/>
      <c r="AD14" s="503"/>
      <c r="AE14" s="503"/>
      <c r="AF14" s="503"/>
      <c r="AG14" s="503"/>
      <c r="AH14" s="503"/>
      <c r="AI14" s="503"/>
    </row>
    <row r="15" spans="2:35" ht="35.450000000000003" customHeight="1" x14ac:dyDescent="0.15">
      <c r="B15" s="501"/>
      <c r="C15" s="503"/>
      <c r="D15" s="503"/>
      <c r="E15" s="503"/>
      <c r="F15" s="503"/>
      <c r="G15" s="503"/>
      <c r="H15" s="503"/>
      <c r="I15" s="503"/>
      <c r="J15" s="503"/>
      <c r="K15" s="503"/>
      <c r="L15" s="503"/>
      <c r="M15" s="503"/>
      <c r="N15" s="503"/>
      <c r="O15" s="503"/>
      <c r="P15" s="503"/>
      <c r="Q15" s="503"/>
      <c r="R15" s="503"/>
      <c r="S15" s="503"/>
      <c r="T15" s="503"/>
      <c r="U15" s="503"/>
      <c r="V15" s="503"/>
      <c r="W15" s="503"/>
      <c r="X15" s="503"/>
      <c r="Y15" s="503"/>
      <c r="Z15" s="503"/>
      <c r="AA15" s="503"/>
      <c r="AB15" s="503"/>
      <c r="AC15" s="503"/>
      <c r="AD15" s="503"/>
      <c r="AE15" s="503"/>
      <c r="AF15" s="503"/>
      <c r="AG15" s="503"/>
      <c r="AH15" s="503"/>
      <c r="AI15" s="503"/>
    </row>
    <row r="16" spans="2:35" ht="35.450000000000003" customHeight="1" x14ac:dyDescent="0.15">
      <c r="B16" s="501"/>
      <c r="C16" s="503"/>
      <c r="D16" s="503"/>
      <c r="E16" s="503"/>
      <c r="F16" s="503"/>
      <c r="G16" s="503"/>
      <c r="H16" s="503"/>
      <c r="I16" s="503"/>
      <c r="J16" s="503"/>
      <c r="K16" s="503"/>
      <c r="L16" s="503"/>
      <c r="M16" s="503"/>
      <c r="N16" s="503"/>
      <c r="O16" s="503"/>
      <c r="P16" s="503"/>
      <c r="Q16" s="503"/>
      <c r="R16" s="503"/>
      <c r="S16" s="503"/>
      <c r="T16" s="503"/>
      <c r="U16" s="503"/>
      <c r="V16" s="503"/>
      <c r="W16" s="503"/>
      <c r="X16" s="503"/>
      <c r="Y16" s="503"/>
      <c r="Z16" s="503"/>
      <c r="AA16" s="503"/>
      <c r="AB16" s="503"/>
      <c r="AC16" s="503"/>
      <c r="AD16" s="503"/>
      <c r="AE16" s="503"/>
      <c r="AF16" s="503"/>
      <c r="AG16" s="503"/>
      <c r="AH16" s="503"/>
      <c r="AI16" s="503"/>
    </row>
    <row r="17" spans="2:35" ht="35.450000000000003" customHeight="1" x14ac:dyDescent="0.15">
      <c r="B17" s="501"/>
      <c r="C17" s="503"/>
      <c r="D17" s="503"/>
      <c r="E17" s="503"/>
      <c r="F17" s="503"/>
      <c r="G17" s="503"/>
      <c r="H17" s="503"/>
      <c r="I17" s="503"/>
      <c r="J17" s="503"/>
      <c r="K17" s="503"/>
      <c r="L17" s="503"/>
      <c r="M17" s="503"/>
      <c r="N17" s="503"/>
      <c r="O17" s="503"/>
      <c r="P17" s="503"/>
      <c r="Q17" s="503"/>
      <c r="R17" s="503"/>
      <c r="S17" s="503"/>
      <c r="T17" s="503"/>
      <c r="U17" s="503"/>
      <c r="V17" s="503"/>
      <c r="W17" s="503"/>
      <c r="X17" s="503"/>
      <c r="Y17" s="503"/>
      <c r="Z17" s="503"/>
      <c r="AA17" s="503"/>
      <c r="AB17" s="503"/>
      <c r="AC17" s="503"/>
      <c r="AD17" s="503"/>
      <c r="AE17" s="503"/>
      <c r="AF17" s="503"/>
      <c r="AG17" s="503"/>
      <c r="AH17" s="503"/>
      <c r="AI17" s="503"/>
    </row>
    <row r="18" spans="2:35" ht="53.25" customHeight="1" x14ac:dyDescent="0.15">
      <c r="B18" s="501"/>
      <c r="C18" s="503"/>
      <c r="D18" s="503"/>
      <c r="E18" s="503"/>
      <c r="F18" s="503"/>
      <c r="G18" s="503"/>
      <c r="H18" s="503"/>
      <c r="I18" s="503"/>
      <c r="J18" s="503"/>
      <c r="K18" s="503"/>
      <c r="L18" s="503"/>
      <c r="M18" s="503"/>
      <c r="N18" s="503"/>
      <c r="O18" s="503"/>
      <c r="P18" s="503"/>
      <c r="Q18" s="503"/>
      <c r="R18" s="503"/>
      <c r="S18" s="503"/>
      <c r="T18" s="503"/>
      <c r="U18" s="503"/>
      <c r="V18" s="503"/>
      <c r="W18" s="503"/>
      <c r="X18" s="503"/>
      <c r="Y18" s="503"/>
      <c r="Z18" s="503"/>
      <c r="AA18" s="503"/>
      <c r="AB18" s="503"/>
      <c r="AC18" s="503"/>
      <c r="AD18" s="503"/>
      <c r="AE18" s="503"/>
      <c r="AF18" s="503"/>
      <c r="AG18" s="503"/>
      <c r="AH18" s="503"/>
      <c r="AI18" s="503"/>
    </row>
    <row r="19" spans="2:35" ht="15" customHeight="1" x14ac:dyDescent="0.15">
      <c r="B19" s="18"/>
      <c r="C19" s="18"/>
      <c r="D19" s="3"/>
    </row>
  </sheetData>
  <mergeCells count="15">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s>
  <phoneticPr fontId="13"/>
  <printOptions horizontalCentered="1" verticalCentered="1"/>
  <pageMargins left="0.23622047244094488" right="0.23622047244094488" top="0.74803149606299213" bottom="0.74803149606299213" header="0.31496062992125984" footer="0.31496062992125984"/>
  <pageSetup paperSize="9" fitToWidth="0" orientation="landscape" copies="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7">
    <pageSetUpPr fitToPage="1"/>
  </sheetPr>
  <dimension ref="B1:AA37"/>
  <sheetViews>
    <sheetView showGridLines="0" view="pageBreakPreview" zoomScale="85" zoomScaleNormal="70" zoomScaleSheetLayoutView="85" workbookViewId="0">
      <selection activeCell="L9" sqref="L9:M10"/>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182" t="s">
        <v>528</v>
      </c>
      <c r="C2" s="216"/>
      <c r="D2" s="216"/>
      <c r="E2" s="216"/>
      <c r="F2" s="216"/>
      <c r="G2" s="216"/>
      <c r="H2" s="216"/>
      <c r="I2" s="216"/>
      <c r="J2" s="216"/>
      <c r="K2" s="216"/>
      <c r="L2" s="216"/>
      <c r="M2" s="218"/>
      <c r="N2" s="335" t="s">
        <v>529</v>
      </c>
      <c r="O2" s="335"/>
      <c r="P2" s="544">
        <v>45904</v>
      </c>
      <c r="Q2" s="545"/>
      <c r="R2" s="546"/>
      <c r="S2" s="335" t="s">
        <v>402</v>
      </c>
      <c r="T2" s="335"/>
      <c r="U2" s="335"/>
      <c r="V2" s="547" t="s">
        <v>403</v>
      </c>
      <c r="W2" s="547"/>
      <c r="X2" s="547"/>
      <c r="Y2" s="547"/>
      <c r="Z2" s="547"/>
    </row>
    <row r="3" spans="2:27" ht="20.100000000000001" customHeight="1" x14ac:dyDescent="0.15">
      <c r="B3" s="219" t="s">
        <v>404</v>
      </c>
      <c r="C3" s="336" t="s">
        <v>405</v>
      </c>
      <c r="D3" s="337"/>
      <c r="E3" s="337"/>
      <c r="F3" s="338"/>
      <c r="G3" s="333" t="s">
        <v>406</v>
      </c>
      <c r="H3" s="336" t="s">
        <v>530</v>
      </c>
      <c r="I3" s="337"/>
      <c r="J3" s="338"/>
      <c r="K3" s="333" t="s">
        <v>407</v>
      </c>
      <c r="L3" s="548" t="s">
        <v>408</v>
      </c>
      <c r="M3" s="548"/>
      <c r="N3" s="548"/>
      <c r="O3" s="548"/>
      <c r="P3" s="548"/>
      <c r="Q3" s="311" t="s">
        <v>531</v>
      </c>
      <c r="R3" s="313"/>
      <c r="S3" s="336" t="s">
        <v>532</v>
      </c>
      <c r="T3" s="337"/>
      <c r="U3" s="338"/>
      <c r="V3" s="550" t="s">
        <v>424</v>
      </c>
      <c r="W3" s="220" t="s">
        <v>425</v>
      </c>
      <c r="X3" s="329">
        <v>33.901879999999998</v>
      </c>
      <c r="Y3" s="324"/>
      <c r="Z3" s="330"/>
    </row>
    <row r="4" spans="2:27" ht="20.100000000000001" customHeight="1" x14ac:dyDescent="0.15">
      <c r="B4" s="187" t="s">
        <v>410</v>
      </c>
      <c r="C4" s="339" t="s">
        <v>411</v>
      </c>
      <c r="D4" s="340"/>
      <c r="E4" s="340"/>
      <c r="F4" s="341"/>
      <c r="G4" s="328"/>
      <c r="H4" s="339"/>
      <c r="I4" s="340"/>
      <c r="J4" s="341"/>
      <c r="K4" s="328"/>
      <c r="L4" s="549"/>
      <c r="M4" s="549"/>
      <c r="N4" s="549"/>
      <c r="O4" s="549"/>
      <c r="P4" s="549"/>
      <c r="Q4" s="314"/>
      <c r="R4" s="316"/>
      <c r="S4" s="339" t="s">
        <v>533</v>
      </c>
      <c r="T4" s="340"/>
      <c r="U4" s="341"/>
      <c r="V4" s="551"/>
      <c r="W4" s="221" t="s">
        <v>437</v>
      </c>
      <c r="X4" s="329">
        <v>132.28415000000001</v>
      </c>
      <c r="Y4" s="324"/>
      <c r="Z4" s="330"/>
    </row>
    <row r="5" spans="2:27" ht="20.100000000000001" customHeight="1" x14ac:dyDescent="0.15">
      <c r="B5" s="552" t="s">
        <v>413</v>
      </c>
      <c r="C5" s="183" t="s">
        <v>414</v>
      </c>
      <c r="D5" s="329" t="s">
        <v>534</v>
      </c>
      <c r="E5" s="324"/>
      <c r="F5" s="324"/>
      <c r="G5" s="299" t="s">
        <v>270</v>
      </c>
      <c r="H5" s="300"/>
      <c r="I5" s="329" t="s">
        <v>493</v>
      </c>
      <c r="J5" s="324"/>
      <c r="K5" s="330"/>
      <c r="L5" s="335" t="s">
        <v>418</v>
      </c>
      <c r="M5" s="335"/>
      <c r="N5" s="222" t="s">
        <v>419</v>
      </c>
      <c r="O5" s="223">
        <v>345</v>
      </c>
      <c r="P5" s="184" t="s">
        <v>420</v>
      </c>
      <c r="Q5" s="556" t="s">
        <v>535</v>
      </c>
      <c r="R5" s="554" t="s">
        <v>447</v>
      </c>
      <c r="S5" s="333" t="s">
        <v>57</v>
      </c>
      <c r="T5" s="333"/>
      <c r="U5" s="224" t="s">
        <v>412</v>
      </c>
      <c r="V5" s="311" t="s">
        <v>441</v>
      </c>
      <c r="W5" s="220" t="s">
        <v>425</v>
      </c>
      <c r="X5" s="329">
        <v>33.901739999999997</v>
      </c>
      <c r="Y5" s="324"/>
      <c r="Z5" s="330"/>
    </row>
    <row r="6" spans="2:27" ht="20.100000000000001" customHeight="1" x14ac:dyDescent="0.15">
      <c r="B6" s="553"/>
      <c r="C6" s="183" t="s">
        <v>421</v>
      </c>
      <c r="D6" s="329" t="s">
        <v>534</v>
      </c>
      <c r="E6" s="324"/>
      <c r="F6" s="324"/>
      <c r="G6" s="335" t="s">
        <v>536</v>
      </c>
      <c r="H6" s="335"/>
      <c r="I6" s="329" t="s">
        <v>427</v>
      </c>
      <c r="J6" s="324"/>
      <c r="K6" s="330"/>
      <c r="L6" s="335" t="s">
        <v>537</v>
      </c>
      <c r="M6" s="335"/>
      <c r="N6" s="222" t="s">
        <v>419</v>
      </c>
      <c r="O6" s="202">
        <v>9.25</v>
      </c>
      <c r="P6" s="184" t="s">
        <v>420</v>
      </c>
      <c r="Q6" s="316"/>
      <c r="R6" s="555"/>
      <c r="S6" s="335" t="s">
        <v>56</v>
      </c>
      <c r="T6" s="335"/>
      <c r="U6" s="225" t="s">
        <v>409</v>
      </c>
      <c r="V6" s="314"/>
      <c r="W6" s="220" t="s">
        <v>437</v>
      </c>
      <c r="X6" s="329">
        <v>132.28607</v>
      </c>
      <c r="Y6" s="324"/>
      <c r="Z6" s="330"/>
    </row>
    <row r="7" spans="2:27" ht="7.5" customHeight="1" x14ac:dyDescent="0.15">
      <c r="B7" s="578" t="s">
        <v>538</v>
      </c>
      <c r="C7" s="578"/>
      <c r="D7" s="579" t="s">
        <v>539</v>
      </c>
      <c r="E7" s="579"/>
      <c r="F7" s="226"/>
      <c r="G7" s="226"/>
      <c r="H7" s="226"/>
      <c r="I7" s="226"/>
      <c r="J7" s="226"/>
      <c r="K7" s="226"/>
      <c r="L7" s="226"/>
      <c r="M7" s="226"/>
      <c r="N7" s="226"/>
      <c r="O7" s="226"/>
      <c r="P7" s="226"/>
      <c r="Q7" s="226"/>
      <c r="R7" s="226"/>
      <c r="S7" s="226"/>
      <c r="T7" s="226"/>
      <c r="U7" s="226"/>
      <c r="V7" s="226"/>
      <c r="W7" s="226"/>
      <c r="X7" s="227"/>
      <c r="Y7" s="227"/>
      <c r="Z7" s="228"/>
    </row>
    <row r="8" spans="2:27" ht="21.75" customHeight="1" x14ac:dyDescent="0.15">
      <c r="B8" s="578"/>
      <c r="C8" s="578"/>
      <c r="D8" s="579"/>
      <c r="E8" s="579"/>
      <c r="F8" s="229"/>
      <c r="G8" s="580" t="s">
        <v>540</v>
      </c>
      <c r="H8" s="556"/>
      <c r="I8" s="585" t="s">
        <v>541</v>
      </c>
      <c r="J8" s="230" t="s">
        <v>542</v>
      </c>
      <c r="K8" s="231" t="s">
        <v>539</v>
      </c>
      <c r="L8" s="567">
        <v>27</v>
      </c>
      <c r="M8" s="568"/>
      <c r="N8" s="183" t="s">
        <v>543</v>
      </c>
      <c r="O8" s="569">
        <v>0</v>
      </c>
      <c r="P8" s="569"/>
      <c r="Q8" s="183" t="s">
        <v>544</v>
      </c>
      <c r="R8" s="567">
        <v>0</v>
      </c>
      <c r="S8" s="568"/>
      <c r="T8" s="580" t="s">
        <v>545</v>
      </c>
      <c r="U8" s="556"/>
      <c r="V8" s="580" t="s">
        <v>546</v>
      </c>
      <c r="W8" s="556"/>
      <c r="X8" s="557">
        <v>0</v>
      </c>
      <c r="Y8" s="558"/>
      <c r="Z8" s="229"/>
      <c r="AA8" s="117"/>
    </row>
    <row r="9" spans="2:27" ht="11.1" customHeight="1" x14ac:dyDescent="0.15">
      <c r="B9" s="578"/>
      <c r="C9" s="578"/>
      <c r="D9" s="579"/>
      <c r="E9" s="579"/>
      <c r="F9" s="229"/>
      <c r="G9" s="581"/>
      <c r="H9" s="582"/>
      <c r="I9" s="586"/>
      <c r="J9" s="561" t="s">
        <v>345</v>
      </c>
      <c r="K9" s="563" t="s">
        <v>539</v>
      </c>
      <c r="L9" s="557">
        <v>12</v>
      </c>
      <c r="M9" s="558"/>
      <c r="N9" s="561" t="s">
        <v>543</v>
      </c>
      <c r="O9" s="557">
        <v>0</v>
      </c>
      <c r="P9" s="558"/>
      <c r="Q9" s="561" t="s">
        <v>544</v>
      </c>
      <c r="R9" s="557">
        <v>0</v>
      </c>
      <c r="S9" s="558"/>
      <c r="T9" s="581"/>
      <c r="U9" s="582"/>
      <c r="V9" s="583"/>
      <c r="W9" s="584"/>
      <c r="X9" s="559"/>
      <c r="Y9" s="560"/>
      <c r="Z9" s="229"/>
      <c r="AA9" s="117"/>
    </row>
    <row r="10" spans="2:27" ht="11.1" customHeight="1" x14ac:dyDescent="0.15">
      <c r="B10" s="578"/>
      <c r="C10" s="578"/>
      <c r="D10" s="579"/>
      <c r="E10" s="579"/>
      <c r="F10" s="229"/>
      <c r="G10" s="581"/>
      <c r="H10" s="582"/>
      <c r="I10" s="586"/>
      <c r="J10" s="562"/>
      <c r="K10" s="564"/>
      <c r="L10" s="565"/>
      <c r="M10" s="566"/>
      <c r="N10" s="562"/>
      <c r="O10" s="565"/>
      <c r="P10" s="566"/>
      <c r="Q10" s="562"/>
      <c r="R10" s="565"/>
      <c r="S10" s="566"/>
      <c r="T10" s="581"/>
      <c r="U10" s="582"/>
      <c r="V10" s="571" t="s">
        <v>547</v>
      </c>
      <c r="W10" s="572"/>
      <c r="X10" s="557">
        <v>1</v>
      </c>
      <c r="Y10" s="558"/>
      <c r="Z10" s="229"/>
      <c r="AA10" s="117"/>
    </row>
    <row r="11" spans="2:27" ht="21.75" customHeight="1" x14ac:dyDescent="0.15">
      <c r="B11" s="578"/>
      <c r="C11" s="578"/>
      <c r="D11" s="579"/>
      <c r="E11" s="579"/>
      <c r="F11" s="229"/>
      <c r="G11" s="583"/>
      <c r="H11" s="584"/>
      <c r="I11" s="587"/>
      <c r="J11" s="183" t="s">
        <v>548</v>
      </c>
      <c r="K11" s="231" t="s">
        <v>539</v>
      </c>
      <c r="L11" s="575">
        <v>12</v>
      </c>
      <c r="M11" s="576"/>
      <c r="N11" s="183" t="s">
        <v>543</v>
      </c>
      <c r="O11" s="577">
        <v>0</v>
      </c>
      <c r="P11" s="577"/>
      <c r="Q11" s="183" t="s">
        <v>544</v>
      </c>
      <c r="R11" s="575">
        <v>0</v>
      </c>
      <c r="S11" s="576"/>
      <c r="T11" s="583"/>
      <c r="U11" s="584"/>
      <c r="V11" s="573"/>
      <c r="W11" s="574"/>
      <c r="X11" s="565"/>
      <c r="Y11" s="566"/>
      <c r="Z11" s="229"/>
      <c r="AA11" s="117"/>
    </row>
    <row r="12" spans="2:27" ht="21.75" customHeight="1" x14ac:dyDescent="0.15">
      <c r="B12" s="331" t="s">
        <v>113</v>
      </c>
      <c r="C12" s="229"/>
      <c r="D12" s="232"/>
      <c r="E12" s="232"/>
      <c r="F12" s="229"/>
      <c r="G12" s="229"/>
      <c r="H12" s="229"/>
      <c r="I12" s="229"/>
      <c r="J12" s="229"/>
      <c r="K12" s="229"/>
      <c r="L12" s="229"/>
      <c r="M12" s="229"/>
      <c r="N12" s="229"/>
      <c r="O12" s="229"/>
      <c r="P12" s="229"/>
      <c r="Q12" s="229"/>
      <c r="R12" s="229"/>
      <c r="S12" s="229"/>
      <c r="T12" s="229"/>
      <c r="U12" s="229"/>
      <c r="V12" s="229"/>
      <c r="W12" s="229"/>
      <c r="X12" s="229"/>
      <c r="Y12" s="229"/>
      <c r="Z12" s="229"/>
      <c r="AA12" s="117"/>
    </row>
    <row r="13" spans="2:27" ht="21.75" customHeight="1" x14ac:dyDescent="0.15">
      <c r="B13" s="332"/>
      <c r="C13" s="229"/>
      <c r="D13" s="232"/>
      <c r="E13" s="232"/>
      <c r="F13" s="229"/>
      <c r="G13" s="229"/>
      <c r="H13" s="229"/>
      <c r="I13" s="229"/>
      <c r="J13" s="229"/>
      <c r="K13" s="229"/>
      <c r="L13" s="229"/>
      <c r="M13" s="229"/>
      <c r="N13" s="229"/>
      <c r="O13" s="229"/>
      <c r="P13" s="229"/>
      <c r="Q13" s="229"/>
      <c r="R13" s="229"/>
      <c r="S13" s="229"/>
      <c r="T13" s="229"/>
      <c r="U13" s="229"/>
      <c r="V13" s="233"/>
      <c r="W13" s="233"/>
      <c r="X13" s="233"/>
      <c r="Y13" s="233"/>
      <c r="Z13" s="229"/>
      <c r="AA13" s="117"/>
    </row>
    <row r="14" spans="2:27" ht="21.75" customHeight="1" x14ac:dyDescent="0.15">
      <c r="B14" s="332"/>
      <c r="C14" s="229"/>
      <c r="D14" s="232"/>
      <c r="E14" s="232"/>
      <c r="F14" s="229"/>
      <c r="G14" s="229"/>
      <c r="H14" s="229"/>
      <c r="I14" s="229"/>
      <c r="J14" s="229"/>
      <c r="K14" s="229"/>
      <c r="L14" s="229"/>
      <c r="M14" s="229"/>
      <c r="N14" s="229"/>
      <c r="O14" s="229"/>
      <c r="P14" s="229"/>
      <c r="Q14" s="229"/>
      <c r="R14" s="229"/>
      <c r="S14" s="229"/>
      <c r="T14" s="233"/>
      <c r="U14" s="233"/>
      <c r="V14" s="234"/>
      <c r="W14" s="234"/>
      <c r="X14" s="234"/>
      <c r="Y14" s="234"/>
      <c r="Z14" s="235"/>
      <c r="AA14" s="117"/>
    </row>
    <row r="15" spans="2:27" ht="21.75" customHeight="1" x14ac:dyDescent="0.15">
      <c r="B15" s="332"/>
      <c r="C15" s="229"/>
      <c r="D15" s="232"/>
      <c r="E15" s="232"/>
      <c r="F15" s="229"/>
      <c r="G15" s="229"/>
      <c r="H15" s="229"/>
      <c r="I15" s="229"/>
      <c r="J15" s="229"/>
      <c r="K15" s="229"/>
      <c r="L15" s="229"/>
      <c r="M15" s="229"/>
      <c r="N15" s="229"/>
      <c r="O15" s="229"/>
      <c r="P15" s="229"/>
      <c r="Q15" s="229"/>
      <c r="R15" s="229"/>
      <c r="S15" s="229"/>
      <c r="T15" s="233"/>
      <c r="U15" s="233"/>
      <c r="V15" s="229"/>
      <c r="W15" s="229"/>
      <c r="X15" s="236"/>
      <c r="Y15" s="236"/>
      <c r="Z15" s="235"/>
    </row>
    <row r="16" spans="2:27" ht="21.75" customHeight="1" x14ac:dyDescent="0.15">
      <c r="B16" s="332"/>
      <c r="C16" s="229"/>
      <c r="D16" s="232"/>
      <c r="E16" s="232"/>
      <c r="F16" s="229"/>
      <c r="G16" s="229"/>
      <c r="H16" s="229"/>
      <c r="I16" s="229"/>
      <c r="J16" s="229"/>
      <c r="K16" s="229"/>
      <c r="L16" s="229"/>
      <c r="M16" s="229"/>
      <c r="N16" s="229"/>
      <c r="O16" s="229"/>
      <c r="P16" s="229"/>
      <c r="Q16" s="229"/>
      <c r="R16" s="229"/>
      <c r="S16" s="229"/>
      <c r="T16" s="237"/>
      <c r="U16" s="237"/>
      <c r="V16" s="237"/>
      <c r="W16" s="237"/>
      <c r="X16" s="237"/>
      <c r="Y16" s="237"/>
      <c r="Z16" s="235"/>
    </row>
    <row r="17" spans="2:26" ht="21.75" customHeight="1" x14ac:dyDescent="0.15">
      <c r="B17" s="332"/>
      <c r="C17" s="229"/>
      <c r="D17" s="232"/>
      <c r="E17" s="232"/>
      <c r="F17" s="229"/>
      <c r="G17" s="229"/>
      <c r="H17" s="229"/>
      <c r="I17" s="229"/>
      <c r="J17" s="229"/>
      <c r="K17" s="229"/>
      <c r="L17" s="229"/>
      <c r="M17" s="229"/>
      <c r="N17" s="229"/>
      <c r="O17" s="229"/>
      <c r="P17" s="229"/>
      <c r="Q17" s="229"/>
      <c r="R17" s="229"/>
      <c r="S17" s="229"/>
      <c r="T17" s="229"/>
      <c r="U17" s="229"/>
      <c r="V17" s="233"/>
      <c r="W17" s="233"/>
      <c r="X17" s="233"/>
      <c r="Y17" s="233"/>
      <c r="Z17" s="235"/>
    </row>
    <row r="18" spans="2:26" ht="21.75" customHeight="1" x14ac:dyDescent="0.15">
      <c r="B18" s="332"/>
      <c r="C18" s="229"/>
      <c r="D18" s="232"/>
      <c r="E18" s="232"/>
      <c r="F18" s="229"/>
      <c r="G18" s="229"/>
      <c r="H18" s="229"/>
      <c r="I18" s="229"/>
      <c r="J18" s="229"/>
      <c r="K18" s="229"/>
      <c r="L18" s="229"/>
      <c r="M18" s="229"/>
      <c r="N18" s="229"/>
      <c r="O18" s="229"/>
      <c r="P18" s="229"/>
      <c r="Q18" s="229"/>
      <c r="R18" s="229"/>
      <c r="S18" s="229"/>
      <c r="T18" s="229"/>
      <c r="U18" s="229"/>
      <c r="V18" s="229"/>
      <c r="W18" s="229"/>
      <c r="X18" s="236"/>
      <c r="Y18" s="236"/>
      <c r="Z18" s="235"/>
    </row>
    <row r="19" spans="2:26" ht="21.75" customHeight="1" x14ac:dyDescent="0.15">
      <c r="B19" s="332"/>
      <c r="C19" s="229"/>
      <c r="D19" s="232"/>
      <c r="E19" s="232"/>
      <c r="F19" s="229"/>
      <c r="G19" s="229"/>
      <c r="H19" s="229"/>
      <c r="I19" s="229"/>
      <c r="J19" s="229"/>
      <c r="K19" s="229"/>
      <c r="L19" s="229"/>
      <c r="M19" s="229"/>
      <c r="N19" s="229"/>
      <c r="O19" s="229"/>
      <c r="P19" s="229"/>
      <c r="Q19" s="229"/>
      <c r="R19" s="229"/>
      <c r="S19" s="229"/>
      <c r="T19" s="229"/>
      <c r="U19" s="229"/>
      <c r="V19" s="229"/>
      <c r="W19" s="229"/>
      <c r="X19" s="236"/>
      <c r="Y19" s="236"/>
      <c r="Z19" s="235"/>
    </row>
    <row r="20" spans="2:26" ht="21.75" customHeight="1" x14ac:dyDescent="0.15">
      <c r="B20" s="332"/>
      <c r="C20" s="237"/>
      <c r="D20" s="237"/>
      <c r="E20" s="237"/>
      <c r="F20" s="237"/>
      <c r="G20" s="237"/>
      <c r="H20" s="237"/>
      <c r="I20" s="237"/>
      <c r="J20" s="237"/>
      <c r="K20" s="237"/>
      <c r="L20" s="237"/>
      <c r="M20" s="237"/>
      <c r="N20" s="237"/>
      <c r="O20" s="237"/>
      <c r="P20" s="237"/>
      <c r="Q20" s="237"/>
      <c r="R20" s="237"/>
      <c r="S20" s="237"/>
      <c r="T20" s="237"/>
      <c r="U20" s="237"/>
      <c r="V20" s="237"/>
      <c r="W20" s="237"/>
      <c r="X20" s="237"/>
      <c r="Y20" s="237"/>
      <c r="Z20" s="238"/>
    </row>
    <row r="21" spans="2:26" ht="21.75" customHeight="1" x14ac:dyDescent="0.15">
      <c r="B21" s="332"/>
      <c r="C21" s="233"/>
      <c r="D21" s="233"/>
      <c r="E21" s="233"/>
      <c r="F21" s="233"/>
      <c r="G21" s="233"/>
      <c r="H21" s="239"/>
      <c r="I21" s="233"/>
      <c r="J21" s="233"/>
      <c r="K21" s="233"/>
      <c r="L21" s="233"/>
      <c r="M21" s="239"/>
      <c r="N21" s="239"/>
      <c r="O21" s="239"/>
      <c r="P21" s="233"/>
      <c r="Q21" s="239"/>
      <c r="R21" s="233"/>
      <c r="S21" s="233"/>
      <c r="T21" s="233"/>
      <c r="U21" s="233"/>
      <c r="V21" s="233"/>
      <c r="W21" s="233"/>
      <c r="X21" s="233"/>
      <c r="Y21" s="233"/>
      <c r="Z21" s="240"/>
    </row>
    <row r="22" spans="2:26" ht="21.75" customHeight="1" x14ac:dyDescent="0.15">
      <c r="B22" s="332"/>
      <c r="C22" s="233"/>
      <c r="D22" s="233"/>
      <c r="E22" s="233"/>
      <c r="F22" s="233"/>
      <c r="G22" s="233"/>
      <c r="H22" s="239"/>
      <c r="I22" s="233"/>
      <c r="J22" s="233"/>
      <c r="K22" s="233"/>
      <c r="L22" s="233"/>
      <c r="M22" s="239"/>
      <c r="N22" s="239"/>
      <c r="O22" s="239"/>
      <c r="P22" s="233"/>
      <c r="Q22" s="239"/>
      <c r="R22" s="233"/>
      <c r="S22" s="233"/>
      <c r="T22" s="233"/>
      <c r="U22" s="233"/>
      <c r="V22" s="233"/>
      <c r="W22" s="233"/>
      <c r="X22" s="233"/>
      <c r="Y22" s="233"/>
      <c r="Z22" s="240"/>
    </row>
    <row r="23" spans="2:26" ht="21.75" customHeight="1" x14ac:dyDescent="0.15">
      <c r="B23" s="332"/>
      <c r="C23" s="239"/>
      <c r="D23" s="233"/>
      <c r="E23" s="233"/>
      <c r="F23" s="239"/>
      <c r="G23" s="239"/>
      <c r="H23" s="233"/>
      <c r="I23" s="233"/>
      <c r="J23" s="233"/>
      <c r="K23" s="233"/>
      <c r="L23" s="233"/>
      <c r="M23" s="239"/>
      <c r="N23" s="239"/>
      <c r="O23" s="239"/>
      <c r="P23" s="233"/>
      <c r="Q23" s="239"/>
      <c r="R23" s="233"/>
      <c r="S23" s="233"/>
      <c r="T23" s="233"/>
      <c r="U23" s="233"/>
      <c r="V23" s="233"/>
      <c r="W23" s="233"/>
      <c r="X23" s="233"/>
      <c r="Y23" s="233"/>
      <c r="Z23" s="240"/>
    </row>
    <row r="24" spans="2:26" ht="21.75" customHeight="1" x14ac:dyDescent="0.15">
      <c r="B24" s="332"/>
      <c r="C24" s="239"/>
      <c r="D24" s="233"/>
      <c r="E24" s="233"/>
      <c r="F24" s="239"/>
      <c r="G24" s="239"/>
      <c r="H24" s="233"/>
      <c r="I24" s="233"/>
      <c r="J24" s="233"/>
      <c r="K24" s="233"/>
      <c r="L24" s="233"/>
      <c r="M24" s="239"/>
      <c r="N24" s="239"/>
      <c r="O24" s="239"/>
      <c r="P24" s="233"/>
      <c r="Q24" s="239"/>
      <c r="R24" s="233"/>
      <c r="S24" s="233"/>
      <c r="T24" s="233"/>
      <c r="U24" s="233"/>
      <c r="V24" s="233"/>
      <c r="W24" s="233"/>
      <c r="X24" s="233"/>
      <c r="Y24" s="233"/>
      <c r="Z24" s="240"/>
    </row>
    <row r="25" spans="2:26" ht="21.75" customHeight="1" x14ac:dyDescent="0.15">
      <c r="B25" s="332"/>
      <c r="C25" s="239"/>
      <c r="D25" s="233"/>
      <c r="E25" s="233"/>
      <c r="F25" s="239"/>
      <c r="G25" s="239"/>
      <c r="H25" s="233"/>
      <c r="I25" s="233"/>
      <c r="J25" s="233"/>
      <c r="K25" s="233"/>
      <c r="L25" s="233"/>
      <c r="M25" s="239"/>
      <c r="N25" s="239"/>
      <c r="O25" s="239"/>
      <c r="P25" s="233"/>
      <c r="Q25" s="239"/>
      <c r="R25" s="233"/>
      <c r="S25" s="233"/>
      <c r="T25" s="233"/>
      <c r="U25" s="233"/>
      <c r="V25" s="233"/>
      <c r="W25" s="233"/>
      <c r="X25" s="233"/>
      <c r="Y25" s="233"/>
      <c r="Z25" s="240"/>
    </row>
    <row r="26" spans="2:26" ht="21.75" customHeight="1" x14ac:dyDescent="0.15">
      <c r="B26" s="332"/>
      <c r="C26" s="239"/>
      <c r="D26" s="233"/>
      <c r="E26" s="233"/>
      <c r="F26" s="239"/>
      <c r="G26" s="239"/>
      <c r="H26" s="233"/>
      <c r="I26" s="233"/>
      <c r="J26" s="233"/>
      <c r="K26" s="233"/>
      <c r="L26" s="233"/>
      <c r="M26" s="239"/>
      <c r="N26" s="239"/>
      <c r="O26" s="239"/>
      <c r="P26" s="233"/>
      <c r="Q26" s="239"/>
      <c r="R26" s="233"/>
      <c r="S26" s="233"/>
      <c r="T26" s="233"/>
      <c r="U26" s="233"/>
      <c r="V26" s="233"/>
      <c r="W26" s="233"/>
      <c r="X26" s="233"/>
      <c r="Y26" s="233"/>
      <c r="Z26" s="240"/>
    </row>
    <row r="27" spans="2:26" ht="21.75" customHeight="1" x14ac:dyDescent="0.15">
      <c r="B27" s="332"/>
      <c r="C27" s="239"/>
      <c r="D27" s="233"/>
      <c r="E27" s="233"/>
      <c r="F27" s="239"/>
      <c r="G27" s="239"/>
      <c r="H27" s="233"/>
      <c r="I27" s="233"/>
      <c r="J27" s="233"/>
      <c r="K27" s="233"/>
      <c r="L27" s="233"/>
      <c r="M27" s="239"/>
      <c r="N27" s="239"/>
      <c r="O27" s="239"/>
      <c r="P27" s="233"/>
      <c r="Q27" s="239"/>
      <c r="R27" s="233"/>
      <c r="S27" s="233"/>
      <c r="T27" s="233"/>
      <c r="U27" s="233"/>
      <c r="V27" s="233"/>
      <c r="W27" s="233"/>
      <c r="X27" s="233"/>
      <c r="Y27" s="233"/>
      <c r="Z27" s="240"/>
    </row>
    <row r="28" spans="2:26" ht="21.75" customHeight="1" x14ac:dyDescent="0.15">
      <c r="B28" s="332"/>
      <c r="C28" s="239"/>
      <c r="D28" s="233"/>
      <c r="E28" s="233"/>
      <c r="F28" s="241"/>
      <c r="G28" s="242"/>
      <c r="H28" s="242"/>
      <c r="I28" s="242"/>
      <c r="J28" s="242"/>
      <c r="K28" s="242"/>
      <c r="L28" s="233"/>
      <c r="M28" s="239"/>
      <c r="N28" s="239"/>
      <c r="O28" s="239"/>
      <c r="P28" s="233"/>
      <c r="Q28" s="242"/>
      <c r="R28" s="234"/>
      <c r="S28" s="234"/>
      <c r="T28" s="234"/>
      <c r="U28" s="234"/>
      <c r="V28" s="234"/>
      <c r="W28" s="234"/>
      <c r="X28" s="234"/>
      <c r="Y28" s="234"/>
      <c r="Z28" s="243"/>
    </row>
    <row r="29" spans="2:26" ht="47.25" customHeight="1" x14ac:dyDescent="0.15">
      <c r="B29" s="384"/>
      <c r="C29" s="244"/>
      <c r="D29" s="244"/>
      <c r="E29" s="245"/>
      <c r="F29" s="246"/>
      <c r="G29" s="244"/>
      <c r="H29" s="244"/>
      <c r="I29" s="244"/>
      <c r="J29" s="570" t="s">
        <v>114</v>
      </c>
      <c r="K29" s="570"/>
      <c r="L29" s="570"/>
      <c r="M29" s="570"/>
      <c r="N29" s="570"/>
      <c r="O29" s="570"/>
      <c r="P29" s="570"/>
      <c r="Q29" s="570" t="s">
        <v>115</v>
      </c>
      <c r="R29" s="570"/>
      <c r="S29" s="570"/>
      <c r="T29" s="570"/>
      <c r="U29" s="570"/>
      <c r="V29" s="570"/>
      <c r="W29" s="570"/>
      <c r="X29" s="570"/>
      <c r="Y29" s="570"/>
      <c r="Z29" s="247"/>
    </row>
    <row r="30" spans="2:26" ht="15" customHeight="1" x14ac:dyDescent="0.15">
      <c r="C30" s="3" t="s">
        <v>116</v>
      </c>
    </row>
    <row r="31" spans="2:26" ht="15" customHeight="1" x14ac:dyDescent="0.15">
      <c r="C31" s="1" t="s">
        <v>117</v>
      </c>
    </row>
    <row r="32" spans="2:26" ht="15" customHeight="1" x14ac:dyDescent="0.15">
      <c r="C32" s="1" t="s">
        <v>118</v>
      </c>
    </row>
    <row r="33" spans="3:3" ht="15" customHeight="1" x14ac:dyDescent="0.15">
      <c r="C33" s="1" t="s">
        <v>119</v>
      </c>
    </row>
    <row r="34" spans="3:3" ht="7.3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3"/>
  <dataValidations count="2">
    <dataValidation allowBlank="1" showInputMessage="1" showErrorMessage="1" prompt="緯度を小数点以下５桁まで入力する。" sqref="X3:Z3 X5:Z5" xr:uid="{F7071B6C-73E9-4671-B748-5D5F398049A1}"/>
    <dataValidation allowBlank="1" showInputMessage="1" showErrorMessage="1" prompt="経度を小数点以下５桁まで入力する。" sqref="X4:Z4 X6:Z6" xr:uid="{847C0712-D7CD-4A46-A944-C6C02CAA5665}"/>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BF553-88CA-48AA-AF6F-0C7A16D08918}">
  <sheetPr codeName="Sheet8">
    <pageSetUpPr fitToPage="1"/>
  </sheetPr>
  <dimension ref="B1:AA37"/>
  <sheetViews>
    <sheetView showGridLines="0" view="pageBreakPreview" topLeftCell="A4" zoomScaleNormal="70" zoomScaleSheetLayoutView="100" workbookViewId="0">
      <selection activeCell="L9" sqref="L9:M10"/>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182" t="s">
        <v>528</v>
      </c>
      <c r="C2" s="216"/>
      <c r="D2" s="216"/>
      <c r="E2" s="216"/>
      <c r="F2" s="216"/>
      <c r="G2" s="216"/>
      <c r="H2" s="216"/>
      <c r="I2" s="216"/>
      <c r="J2" s="216"/>
      <c r="K2" s="216"/>
      <c r="L2" s="216"/>
      <c r="M2" s="218"/>
      <c r="N2" s="335" t="s">
        <v>529</v>
      </c>
      <c r="O2" s="335"/>
      <c r="P2" s="544">
        <v>45904</v>
      </c>
      <c r="Q2" s="545"/>
      <c r="R2" s="546"/>
      <c r="S2" s="335" t="s">
        <v>402</v>
      </c>
      <c r="T2" s="335"/>
      <c r="U2" s="335"/>
      <c r="V2" s="547" t="s">
        <v>403</v>
      </c>
      <c r="W2" s="547"/>
      <c r="X2" s="547"/>
      <c r="Y2" s="547"/>
      <c r="Z2" s="547"/>
    </row>
    <row r="3" spans="2:27" ht="20.100000000000001" customHeight="1" x14ac:dyDescent="0.15">
      <c r="B3" s="219" t="s">
        <v>404</v>
      </c>
      <c r="C3" s="336" t="s">
        <v>405</v>
      </c>
      <c r="D3" s="337"/>
      <c r="E3" s="337"/>
      <c r="F3" s="338"/>
      <c r="G3" s="333" t="s">
        <v>406</v>
      </c>
      <c r="H3" s="336" t="s">
        <v>530</v>
      </c>
      <c r="I3" s="337"/>
      <c r="J3" s="338"/>
      <c r="K3" s="333" t="s">
        <v>407</v>
      </c>
      <c r="L3" s="548" t="s">
        <v>408</v>
      </c>
      <c r="M3" s="548"/>
      <c r="N3" s="548"/>
      <c r="O3" s="548"/>
      <c r="P3" s="548"/>
      <c r="Q3" s="311" t="s">
        <v>531</v>
      </c>
      <c r="R3" s="313"/>
      <c r="S3" s="336" t="s">
        <v>532</v>
      </c>
      <c r="T3" s="337"/>
      <c r="U3" s="338"/>
      <c r="V3" s="550" t="s">
        <v>424</v>
      </c>
      <c r="W3" s="220" t="s">
        <v>425</v>
      </c>
      <c r="X3" s="329">
        <v>33.901879999999998</v>
      </c>
      <c r="Y3" s="324"/>
      <c r="Z3" s="330"/>
    </row>
    <row r="4" spans="2:27" ht="20.100000000000001" customHeight="1" x14ac:dyDescent="0.15">
      <c r="B4" s="187" t="s">
        <v>410</v>
      </c>
      <c r="C4" s="339" t="s">
        <v>411</v>
      </c>
      <c r="D4" s="340"/>
      <c r="E4" s="340"/>
      <c r="F4" s="341"/>
      <c r="G4" s="328"/>
      <c r="H4" s="339"/>
      <c r="I4" s="340"/>
      <c r="J4" s="341"/>
      <c r="K4" s="328"/>
      <c r="L4" s="549"/>
      <c r="M4" s="549"/>
      <c r="N4" s="549"/>
      <c r="O4" s="549"/>
      <c r="P4" s="549"/>
      <c r="Q4" s="314"/>
      <c r="R4" s="316"/>
      <c r="S4" s="339" t="s">
        <v>533</v>
      </c>
      <c r="T4" s="340"/>
      <c r="U4" s="341"/>
      <c r="V4" s="551"/>
      <c r="W4" s="221" t="s">
        <v>437</v>
      </c>
      <c r="X4" s="329">
        <v>132.28415000000001</v>
      </c>
      <c r="Y4" s="324"/>
      <c r="Z4" s="330"/>
    </row>
    <row r="5" spans="2:27" ht="20.100000000000001" customHeight="1" x14ac:dyDescent="0.15">
      <c r="B5" s="552" t="s">
        <v>413</v>
      </c>
      <c r="C5" s="183" t="s">
        <v>414</v>
      </c>
      <c r="D5" s="329" t="s">
        <v>534</v>
      </c>
      <c r="E5" s="324"/>
      <c r="F5" s="324"/>
      <c r="G5" s="299" t="s">
        <v>270</v>
      </c>
      <c r="H5" s="300"/>
      <c r="I5" s="329" t="s">
        <v>493</v>
      </c>
      <c r="J5" s="324"/>
      <c r="K5" s="330"/>
      <c r="L5" s="335" t="s">
        <v>418</v>
      </c>
      <c r="M5" s="335"/>
      <c r="N5" s="222" t="s">
        <v>419</v>
      </c>
      <c r="O5" s="223">
        <v>345</v>
      </c>
      <c r="P5" s="184" t="s">
        <v>420</v>
      </c>
      <c r="Q5" s="556" t="s">
        <v>535</v>
      </c>
      <c r="R5" s="554" t="s">
        <v>447</v>
      </c>
      <c r="S5" s="333" t="s">
        <v>57</v>
      </c>
      <c r="T5" s="333"/>
      <c r="U5" s="224" t="s">
        <v>412</v>
      </c>
      <c r="V5" s="311" t="s">
        <v>441</v>
      </c>
      <c r="W5" s="220" t="s">
        <v>425</v>
      </c>
      <c r="X5" s="329">
        <v>33.901739999999997</v>
      </c>
      <c r="Y5" s="324"/>
      <c r="Z5" s="330"/>
    </row>
    <row r="6" spans="2:27" ht="20.100000000000001" customHeight="1" x14ac:dyDescent="0.15">
      <c r="B6" s="553"/>
      <c r="C6" s="183" t="s">
        <v>421</v>
      </c>
      <c r="D6" s="329" t="s">
        <v>534</v>
      </c>
      <c r="E6" s="324"/>
      <c r="F6" s="324"/>
      <c r="G6" s="335" t="s">
        <v>536</v>
      </c>
      <c r="H6" s="335"/>
      <c r="I6" s="329" t="s">
        <v>427</v>
      </c>
      <c r="J6" s="324"/>
      <c r="K6" s="330"/>
      <c r="L6" s="335" t="s">
        <v>537</v>
      </c>
      <c r="M6" s="335"/>
      <c r="N6" s="222" t="s">
        <v>419</v>
      </c>
      <c r="O6" s="202">
        <v>9.25</v>
      </c>
      <c r="P6" s="184" t="s">
        <v>420</v>
      </c>
      <c r="Q6" s="316"/>
      <c r="R6" s="555"/>
      <c r="S6" s="335" t="s">
        <v>56</v>
      </c>
      <c r="T6" s="335"/>
      <c r="U6" s="225" t="s">
        <v>409</v>
      </c>
      <c r="V6" s="314"/>
      <c r="W6" s="220" t="s">
        <v>437</v>
      </c>
      <c r="X6" s="329">
        <v>132.28607</v>
      </c>
      <c r="Y6" s="324"/>
      <c r="Z6" s="330"/>
    </row>
    <row r="7" spans="2:27" ht="7.5" customHeight="1" x14ac:dyDescent="0.15">
      <c r="B7" s="578" t="s">
        <v>538</v>
      </c>
      <c r="C7" s="578"/>
      <c r="D7" s="579" t="s">
        <v>539</v>
      </c>
      <c r="E7" s="579"/>
      <c r="F7" s="226"/>
      <c r="G7" s="226"/>
      <c r="H7" s="226"/>
      <c r="I7" s="226"/>
      <c r="J7" s="226"/>
      <c r="K7" s="226"/>
      <c r="L7" s="226"/>
      <c r="M7" s="226"/>
      <c r="N7" s="226"/>
      <c r="O7" s="226"/>
      <c r="P7" s="226"/>
      <c r="Q7" s="226"/>
      <c r="R7" s="226"/>
      <c r="S7" s="226"/>
      <c r="T7" s="226"/>
      <c r="U7" s="226"/>
      <c r="V7" s="226"/>
      <c r="W7" s="226"/>
      <c r="X7" s="227"/>
      <c r="Y7" s="227"/>
      <c r="Z7" s="228"/>
    </row>
    <row r="8" spans="2:27" ht="21.75" customHeight="1" x14ac:dyDescent="0.15">
      <c r="B8" s="578"/>
      <c r="C8" s="578"/>
      <c r="D8" s="579"/>
      <c r="E8" s="579"/>
      <c r="F8" s="229"/>
      <c r="G8" s="580" t="s">
        <v>540</v>
      </c>
      <c r="H8" s="556"/>
      <c r="I8" s="585" t="s">
        <v>541</v>
      </c>
      <c r="J8" s="230" t="s">
        <v>542</v>
      </c>
      <c r="K8" s="231" t="s">
        <v>539</v>
      </c>
      <c r="L8" s="567">
        <v>27</v>
      </c>
      <c r="M8" s="568"/>
      <c r="N8" s="183" t="s">
        <v>543</v>
      </c>
      <c r="O8" s="569">
        <v>0</v>
      </c>
      <c r="P8" s="569"/>
      <c r="Q8" s="183" t="s">
        <v>544</v>
      </c>
      <c r="R8" s="567">
        <v>0</v>
      </c>
      <c r="S8" s="568"/>
      <c r="T8" s="580" t="s">
        <v>545</v>
      </c>
      <c r="U8" s="556"/>
      <c r="V8" s="580" t="s">
        <v>546</v>
      </c>
      <c r="W8" s="556"/>
      <c r="X8" s="557">
        <v>0</v>
      </c>
      <c r="Y8" s="558"/>
      <c r="Z8" s="229"/>
      <c r="AA8" s="117"/>
    </row>
    <row r="9" spans="2:27" ht="11.1" customHeight="1" x14ac:dyDescent="0.15">
      <c r="B9" s="578"/>
      <c r="C9" s="578"/>
      <c r="D9" s="579"/>
      <c r="E9" s="579"/>
      <c r="F9" s="229"/>
      <c r="G9" s="581"/>
      <c r="H9" s="582"/>
      <c r="I9" s="586"/>
      <c r="J9" s="561" t="s">
        <v>345</v>
      </c>
      <c r="K9" s="563" t="s">
        <v>539</v>
      </c>
      <c r="L9" s="557">
        <v>12</v>
      </c>
      <c r="M9" s="558"/>
      <c r="N9" s="561" t="s">
        <v>543</v>
      </c>
      <c r="O9" s="557">
        <v>0</v>
      </c>
      <c r="P9" s="558"/>
      <c r="Q9" s="561" t="s">
        <v>544</v>
      </c>
      <c r="R9" s="557">
        <v>0</v>
      </c>
      <c r="S9" s="558"/>
      <c r="T9" s="581"/>
      <c r="U9" s="582"/>
      <c r="V9" s="583"/>
      <c r="W9" s="584"/>
      <c r="X9" s="559"/>
      <c r="Y9" s="560"/>
      <c r="Z9" s="229"/>
      <c r="AA9" s="117"/>
    </row>
    <row r="10" spans="2:27" ht="11.1" customHeight="1" x14ac:dyDescent="0.15">
      <c r="B10" s="578"/>
      <c r="C10" s="578"/>
      <c r="D10" s="579"/>
      <c r="E10" s="579"/>
      <c r="F10" s="229"/>
      <c r="G10" s="581"/>
      <c r="H10" s="582"/>
      <c r="I10" s="586"/>
      <c r="J10" s="562"/>
      <c r="K10" s="564"/>
      <c r="L10" s="565"/>
      <c r="M10" s="566"/>
      <c r="N10" s="562"/>
      <c r="O10" s="565"/>
      <c r="P10" s="566"/>
      <c r="Q10" s="562"/>
      <c r="R10" s="565"/>
      <c r="S10" s="566"/>
      <c r="T10" s="581"/>
      <c r="U10" s="582"/>
      <c r="V10" s="571" t="s">
        <v>547</v>
      </c>
      <c r="W10" s="572"/>
      <c r="X10" s="557">
        <v>1</v>
      </c>
      <c r="Y10" s="558"/>
      <c r="Z10" s="229"/>
      <c r="AA10" s="117"/>
    </row>
    <row r="11" spans="2:27" ht="21.75" customHeight="1" x14ac:dyDescent="0.15">
      <c r="B11" s="578"/>
      <c r="C11" s="578"/>
      <c r="D11" s="579"/>
      <c r="E11" s="579"/>
      <c r="F11" s="229"/>
      <c r="G11" s="583"/>
      <c r="H11" s="584"/>
      <c r="I11" s="587"/>
      <c r="J11" s="183" t="s">
        <v>548</v>
      </c>
      <c r="K11" s="231" t="s">
        <v>539</v>
      </c>
      <c r="L11" s="575">
        <v>12</v>
      </c>
      <c r="M11" s="576"/>
      <c r="N11" s="183" t="s">
        <v>543</v>
      </c>
      <c r="O11" s="577">
        <v>0</v>
      </c>
      <c r="P11" s="577"/>
      <c r="Q11" s="183" t="s">
        <v>544</v>
      </c>
      <c r="R11" s="575">
        <v>0</v>
      </c>
      <c r="S11" s="576"/>
      <c r="T11" s="583"/>
      <c r="U11" s="584"/>
      <c r="V11" s="573"/>
      <c r="W11" s="574"/>
      <c r="X11" s="565"/>
      <c r="Y11" s="566"/>
      <c r="Z11" s="229"/>
      <c r="AA11" s="117"/>
    </row>
    <row r="12" spans="2:27" ht="21.75" customHeight="1" x14ac:dyDescent="0.15">
      <c r="B12" s="331" t="s">
        <v>113</v>
      </c>
      <c r="C12" s="229"/>
      <c r="D12" s="232"/>
      <c r="E12" s="232"/>
      <c r="F12" s="229"/>
      <c r="G12" s="229"/>
      <c r="H12" s="229"/>
      <c r="I12" s="229"/>
      <c r="J12" s="229"/>
      <c r="K12" s="229"/>
      <c r="L12" s="229"/>
      <c r="M12" s="229"/>
      <c r="N12" s="229"/>
      <c r="O12" s="229"/>
      <c r="P12" s="229"/>
      <c r="Q12" s="229"/>
      <c r="R12" s="229"/>
      <c r="S12" s="229"/>
      <c r="T12" s="229"/>
      <c r="U12" s="229"/>
      <c r="V12" s="229"/>
      <c r="W12" s="229"/>
      <c r="X12" s="229"/>
      <c r="Y12" s="229"/>
      <c r="Z12" s="229"/>
      <c r="AA12" s="117"/>
    </row>
    <row r="13" spans="2:27" ht="21.75" customHeight="1" x14ac:dyDescent="0.15">
      <c r="B13" s="332"/>
      <c r="C13" s="229"/>
      <c r="D13" s="232"/>
      <c r="E13" s="232"/>
      <c r="F13" s="229"/>
      <c r="G13" s="229"/>
      <c r="H13" s="229"/>
      <c r="I13" s="229"/>
      <c r="J13" s="229"/>
      <c r="K13" s="229"/>
      <c r="L13" s="229"/>
      <c r="M13" s="229"/>
      <c r="N13" s="229"/>
      <c r="O13" s="229"/>
      <c r="P13" s="229"/>
      <c r="Q13" s="229"/>
      <c r="R13" s="229"/>
      <c r="S13" s="229"/>
      <c r="T13" s="229"/>
      <c r="U13" s="229"/>
      <c r="V13" s="233"/>
      <c r="W13" s="233"/>
      <c r="X13" s="233"/>
      <c r="Y13" s="233"/>
      <c r="Z13" s="229"/>
      <c r="AA13" s="117"/>
    </row>
    <row r="14" spans="2:27" ht="21.75" customHeight="1" x14ac:dyDescent="0.15">
      <c r="B14" s="332"/>
      <c r="C14" s="229"/>
      <c r="D14" s="232"/>
      <c r="E14" s="232"/>
      <c r="F14" s="229"/>
      <c r="G14" s="229"/>
      <c r="H14" s="229"/>
      <c r="I14" s="229"/>
      <c r="J14" s="229"/>
      <c r="K14" s="229"/>
      <c r="L14" s="229"/>
      <c r="M14" s="229"/>
      <c r="N14" s="229"/>
      <c r="O14" s="229"/>
      <c r="P14" s="229"/>
      <c r="Q14" s="229"/>
      <c r="R14" s="229"/>
      <c r="S14" s="229"/>
      <c r="T14" s="233"/>
      <c r="U14" s="233"/>
      <c r="V14" s="234"/>
      <c r="W14" s="234"/>
      <c r="X14" s="234"/>
      <c r="Y14" s="234"/>
      <c r="Z14" s="235"/>
      <c r="AA14" s="117"/>
    </row>
    <row r="15" spans="2:27" ht="21.75" customHeight="1" x14ac:dyDescent="0.15">
      <c r="B15" s="332"/>
      <c r="C15" s="229"/>
      <c r="D15" s="232"/>
      <c r="E15" s="232"/>
      <c r="F15" s="229"/>
      <c r="G15" s="229"/>
      <c r="H15" s="229"/>
      <c r="I15" s="229"/>
      <c r="J15" s="229"/>
      <c r="K15" s="229"/>
      <c r="L15" s="229"/>
      <c r="M15" s="229"/>
      <c r="N15" s="229"/>
      <c r="O15" s="229"/>
      <c r="P15" s="229"/>
      <c r="Q15" s="229"/>
      <c r="R15" s="229"/>
      <c r="S15" s="229"/>
      <c r="T15" s="233"/>
      <c r="U15" s="233"/>
      <c r="V15" s="229"/>
      <c r="W15" s="229"/>
      <c r="X15" s="236"/>
      <c r="Y15" s="236"/>
      <c r="Z15" s="235"/>
    </row>
    <row r="16" spans="2:27" ht="21.75" customHeight="1" x14ac:dyDescent="0.15">
      <c r="B16" s="332"/>
      <c r="C16" s="229"/>
      <c r="D16" s="232"/>
      <c r="E16" s="232"/>
      <c r="F16" s="229"/>
      <c r="G16" s="229"/>
      <c r="H16" s="229"/>
      <c r="I16" s="229"/>
      <c r="J16" s="229"/>
      <c r="K16" s="229"/>
      <c r="L16" s="229"/>
      <c r="M16" s="229"/>
      <c r="N16" s="229"/>
      <c r="O16" s="229"/>
      <c r="P16" s="229"/>
      <c r="Q16" s="229"/>
      <c r="R16" s="229"/>
      <c r="S16" s="229"/>
      <c r="T16" s="237"/>
      <c r="U16" s="237"/>
      <c r="V16" s="237"/>
      <c r="W16" s="237"/>
      <c r="X16" s="237"/>
      <c r="Y16" s="237"/>
      <c r="Z16" s="235"/>
    </row>
    <row r="17" spans="2:26" ht="21.75" customHeight="1" x14ac:dyDescent="0.15">
      <c r="B17" s="332"/>
      <c r="C17" s="229"/>
      <c r="D17" s="232"/>
      <c r="E17" s="232"/>
      <c r="F17" s="229"/>
      <c r="G17" s="229"/>
      <c r="H17" s="229"/>
      <c r="I17" s="229"/>
      <c r="J17" s="229"/>
      <c r="K17" s="229"/>
      <c r="L17" s="229"/>
      <c r="M17" s="229"/>
      <c r="N17" s="229"/>
      <c r="O17" s="229"/>
      <c r="P17" s="229"/>
      <c r="Q17" s="229"/>
      <c r="R17" s="229"/>
      <c r="S17" s="229"/>
      <c r="T17" s="229"/>
      <c r="U17" s="229"/>
      <c r="V17" s="233"/>
      <c r="W17" s="233"/>
      <c r="X17" s="233"/>
      <c r="Y17" s="233"/>
      <c r="Z17" s="235"/>
    </row>
    <row r="18" spans="2:26" ht="21.75" customHeight="1" x14ac:dyDescent="0.15">
      <c r="B18" s="332"/>
      <c r="C18" s="229"/>
      <c r="D18" s="232"/>
      <c r="E18" s="232"/>
      <c r="F18" s="229"/>
      <c r="G18" s="229"/>
      <c r="H18" s="229"/>
      <c r="I18" s="229"/>
      <c r="J18" s="229"/>
      <c r="K18" s="229"/>
      <c r="L18" s="229"/>
      <c r="M18" s="229"/>
      <c r="N18" s="229"/>
      <c r="O18" s="229"/>
      <c r="P18" s="229"/>
      <c r="Q18" s="229"/>
      <c r="R18" s="229"/>
      <c r="S18" s="229"/>
      <c r="T18" s="229"/>
      <c r="U18" s="229"/>
      <c r="V18" s="229"/>
      <c r="W18" s="229"/>
      <c r="X18" s="236"/>
      <c r="Y18" s="236"/>
      <c r="Z18" s="235"/>
    </row>
    <row r="19" spans="2:26" ht="21.75" customHeight="1" x14ac:dyDescent="0.15">
      <c r="B19" s="332"/>
      <c r="C19" s="229"/>
      <c r="D19" s="232"/>
      <c r="E19" s="232"/>
      <c r="F19" s="229"/>
      <c r="G19" s="229"/>
      <c r="H19" s="229"/>
      <c r="I19" s="229"/>
      <c r="J19" s="229"/>
      <c r="K19" s="229"/>
      <c r="L19" s="229"/>
      <c r="M19" s="229"/>
      <c r="N19" s="229"/>
      <c r="O19" s="229"/>
      <c r="P19" s="229"/>
      <c r="Q19" s="229"/>
      <c r="R19" s="229"/>
      <c r="S19" s="229"/>
      <c r="T19" s="229"/>
      <c r="U19" s="229"/>
      <c r="V19" s="229"/>
      <c r="W19" s="229"/>
      <c r="X19" s="236"/>
      <c r="Y19" s="236"/>
      <c r="Z19" s="235"/>
    </row>
    <row r="20" spans="2:26" ht="21.75" customHeight="1" x14ac:dyDescent="0.15">
      <c r="B20" s="332"/>
      <c r="C20" s="237"/>
      <c r="D20" s="237"/>
      <c r="E20" s="237"/>
      <c r="F20" s="237"/>
      <c r="G20" s="237"/>
      <c r="H20" s="237"/>
      <c r="I20" s="237"/>
      <c r="J20" s="237"/>
      <c r="K20" s="237"/>
      <c r="L20" s="237"/>
      <c r="M20" s="237"/>
      <c r="N20" s="237"/>
      <c r="O20" s="237"/>
      <c r="P20" s="237"/>
      <c r="Q20" s="237"/>
      <c r="R20" s="237"/>
      <c r="S20" s="237"/>
      <c r="T20" s="237"/>
      <c r="U20" s="237"/>
      <c r="V20" s="237"/>
      <c r="W20" s="237"/>
      <c r="X20" s="237"/>
      <c r="Y20" s="237"/>
      <c r="Z20" s="238"/>
    </row>
    <row r="21" spans="2:26" ht="21.75" customHeight="1" x14ac:dyDescent="0.15">
      <c r="B21" s="332"/>
      <c r="C21" s="233"/>
      <c r="D21" s="233"/>
      <c r="E21" s="233"/>
      <c r="F21" s="233"/>
      <c r="G21" s="233"/>
      <c r="H21" s="239"/>
      <c r="I21" s="233"/>
      <c r="J21" s="233"/>
      <c r="K21" s="233"/>
      <c r="L21" s="233"/>
      <c r="M21" s="239"/>
      <c r="N21" s="239"/>
      <c r="O21" s="239"/>
      <c r="P21" s="233"/>
      <c r="Q21" s="239"/>
      <c r="R21" s="233"/>
      <c r="S21" s="233"/>
      <c r="T21" s="233"/>
      <c r="U21" s="233"/>
      <c r="V21" s="233"/>
      <c r="W21" s="233"/>
      <c r="X21" s="233"/>
      <c r="Y21" s="233"/>
      <c r="Z21" s="240"/>
    </row>
    <row r="22" spans="2:26" ht="21.75" customHeight="1" x14ac:dyDescent="0.15">
      <c r="B22" s="332"/>
      <c r="C22" s="233"/>
      <c r="D22" s="233"/>
      <c r="E22" s="233"/>
      <c r="F22" s="233"/>
      <c r="G22" s="233"/>
      <c r="H22" s="239"/>
      <c r="I22" s="233"/>
      <c r="J22" s="233"/>
      <c r="K22" s="233"/>
      <c r="L22" s="233"/>
      <c r="M22" s="239"/>
      <c r="N22" s="239"/>
      <c r="O22" s="239"/>
      <c r="P22" s="233"/>
      <c r="Q22" s="239"/>
      <c r="R22" s="233"/>
      <c r="S22" s="233"/>
      <c r="T22" s="233"/>
      <c r="U22" s="233"/>
      <c r="V22" s="233"/>
      <c r="W22" s="233"/>
      <c r="X22" s="233"/>
      <c r="Y22" s="233"/>
      <c r="Z22" s="240"/>
    </row>
    <row r="23" spans="2:26" ht="21.75" customHeight="1" x14ac:dyDescent="0.15">
      <c r="B23" s="332"/>
      <c r="C23" s="239"/>
      <c r="D23" s="233"/>
      <c r="E23" s="233"/>
      <c r="F23" s="239"/>
      <c r="G23" s="239"/>
      <c r="H23" s="233"/>
      <c r="I23" s="233"/>
      <c r="J23" s="233"/>
      <c r="K23" s="233"/>
      <c r="L23" s="233"/>
      <c r="M23" s="239"/>
      <c r="N23" s="239"/>
      <c r="O23" s="239"/>
      <c r="P23" s="233"/>
      <c r="Q23" s="239"/>
      <c r="R23" s="233"/>
      <c r="S23" s="233"/>
      <c r="T23" s="233"/>
      <c r="U23" s="233"/>
      <c r="V23" s="233"/>
      <c r="W23" s="233"/>
      <c r="X23" s="233"/>
      <c r="Y23" s="233"/>
      <c r="Z23" s="240"/>
    </row>
    <row r="24" spans="2:26" ht="21.75" customHeight="1" x14ac:dyDescent="0.15">
      <c r="B24" s="332"/>
      <c r="C24" s="239"/>
      <c r="D24" s="233"/>
      <c r="E24" s="233"/>
      <c r="F24" s="239"/>
      <c r="G24" s="239"/>
      <c r="H24" s="233"/>
      <c r="I24" s="233"/>
      <c r="J24" s="233"/>
      <c r="K24" s="233"/>
      <c r="L24" s="233"/>
      <c r="M24" s="239"/>
      <c r="N24" s="239"/>
      <c r="O24" s="239"/>
      <c r="P24" s="233"/>
      <c r="Q24" s="239"/>
      <c r="R24" s="233"/>
      <c r="S24" s="233"/>
      <c r="T24" s="233"/>
      <c r="U24" s="233"/>
      <c r="V24" s="233"/>
      <c r="W24" s="233"/>
      <c r="X24" s="233"/>
      <c r="Y24" s="233"/>
      <c r="Z24" s="240"/>
    </row>
    <row r="25" spans="2:26" ht="21.75" customHeight="1" x14ac:dyDescent="0.15">
      <c r="B25" s="332"/>
      <c r="C25" s="239"/>
      <c r="D25" s="233"/>
      <c r="E25" s="233"/>
      <c r="F25" s="239"/>
      <c r="G25" s="239"/>
      <c r="H25" s="233"/>
      <c r="I25" s="233"/>
      <c r="J25" s="233"/>
      <c r="K25" s="233"/>
      <c r="L25" s="233"/>
      <c r="M25" s="239"/>
      <c r="N25" s="239"/>
      <c r="O25" s="239"/>
      <c r="P25" s="233"/>
      <c r="Q25" s="239"/>
      <c r="R25" s="233"/>
      <c r="S25" s="233"/>
      <c r="T25" s="233"/>
      <c r="U25" s="233"/>
      <c r="V25" s="233"/>
      <c r="W25" s="233"/>
      <c r="X25" s="233"/>
      <c r="Y25" s="233"/>
      <c r="Z25" s="240"/>
    </row>
    <row r="26" spans="2:26" ht="21.75" customHeight="1" x14ac:dyDescent="0.15">
      <c r="B26" s="332"/>
      <c r="C26" s="239"/>
      <c r="D26" s="233"/>
      <c r="E26" s="233"/>
      <c r="F26" s="239"/>
      <c r="G26" s="239"/>
      <c r="H26" s="233"/>
      <c r="I26" s="233"/>
      <c r="J26" s="233"/>
      <c r="K26" s="233"/>
      <c r="L26" s="233"/>
      <c r="M26" s="239"/>
      <c r="N26" s="239"/>
      <c r="O26" s="239"/>
      <c r="P26" s="233"/>
      <c r="Q26" s="239"/>
      <c r="R26" s="233"/>
      <c r="S26" s="233"/>
      <c r="T26" s="233"/>
      <c r="U26" s="233"/>
      <c r="V26" s="233"/>
      <c r="W26" s="233"/>
      <c r="X26" s="233"/>
      <c r="Y26" s="233"/>
      <c r="Z26" s="240"/>
    </row>
    <row r="27" spans="2:26" ht="21.75" customHeight="1" x14ac:dyDescent="0.15">
      <c r="B27" s="332"/>
      <c r="C27" s="239"/>
      <c r="D27" s="233"/>
      <c r="E27" s="233"/>
      <c r="F27" s="239"/>
      <c r="G27" s="239"/>
      <c r="H27" s="233"/>
      <c r="I27" s="233"/>
      <c r="J27" s="233"/>
      <c r="K27" s="233"/>
      <c r="L27" s="233"/>
      <c r="M27" s="239"/>
      <c r="N27" s="239"/>
      <c r="O27" s="239"/>
      <c r="P27" s="233"/>
      <c r="Q27" s="239"/>
      <c r="R27" s="233"/>
      <c r="S27" s="233"/>
      <c r="T27" s="233"/>
      <c r="U27" s="233"/>
      <c r="V27" s="233"/>
      <c r="W27" s="233"/>
      <c r="X27" s="233"/>
      <c r="Y27" s="233"/>
      <c r="Z27" s="240"/>
    </row>
    <row r="28" spans="2:26" ht="21.75" customHeight="1" x14ac:dyDescent="0.15">
      <c r="B28" s="332"/>
      <c r="C28" s="239"/>
      <c r="D28" s="233"/>
      <c r="E28" s="233"/>
      <c r="F28" s="241"/>
      <c r="G28" s="242"/>
      <c r="H28" s="242"/>
      <c r="I28" s="242"/>
      <c r="J28" s="242"/>
      <c r="K28" s="242"/>
      <c r="L28" s="233"/>
      <c r="M28" s="239"/>
      <c r="N28" s="239"/>
      <c r="O28" s="239"/>
      <c r="P28" s="233"/>
      <c r="Q28" s="242"/>
      <c r="R28" s="234"/>
      <c r="S28" s="234"/>
      <c r="T28" s="234"/>
      <c r="U28" s="234"/>
      <c r="V28" s="234"/>
      <c r="W28" s="234"/>
      <c r="X28" s="234"/>
      <c r="Y28" s="234"/>
      <c r="Z28" s="243"/>
    </row>
    <row r="29" spans="2:26" ht="47.25" customHeight="1" x14ac:dyDescent="0.15">
      <c r="B29" s="384"/>
      <c r="C29" s="244"/>
      <c r="D29" s="244"/>
      <c r="E29" s="245"/>
      <c r="F29" s="246"/>
      <c r="G29" s="244"/>
      <c r="H29" s="244"/>
      <c r="I29" s="244"/>
      <c r="J29" s="570" t="s">
        <v>114</v>
      </c>
      <c r="K29" s="570"/>
      <c r="L29" s="570"/>
      <c r="M29" s="570"/>
      <c r="N29" s="570"/>
      <c r="O29" s="570"/>
      <c r="P29" s="570"/>
      <c r="Q29" s="570" t="s">
        <v>115</v>
      </c>
      <c r="R29" s="570"/>
      <c r="S29" s="570"/>
      <c r="T29" s="570"/>
      <c r="U29" s="570"/>
      <c r="V29" s="570"/>
      <c r="W29" s="570"/>
      <c r="X29" s="570"/>
      <c r="Y29" s="570"/>
      <c r="Z29" s="247"/>
    </row>
    <row r="30" spans="2:26" ht="15" customHeight="1" x14ac:dyDescent="0.15">
      <c r="C30" s="3" t="s">
        <v>116</v>
      </c>
    </row>
    <row r="31" spans="2:26" ht="15" customHeight="1" x14ac:dyDescent="0.15">
      <c r="C31" s="1" t="s">
        <v>117</v>
      </c>
    </row>
    <row r="32" spans="2:26" ht="15" customHeight="1" x14ac:dyDescent="0.15">
      <c r="C32" s="1" t="s">
        <v>118</v>
      </c>
    </row>
    <row r="33" spans="3:3" ht="15" customHeight="1" x14ac:dyDescent="0.15">
      <c r="C33" s="1" t="s">
        <v>119</v>
      </c>
    </row>
    <row r="34" spans="3:3" ht="7.3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3"/>
  <dataValidations disablePrompts="1" count="2">
    <dataValidation allowBlank="1" showInputMessage="1" showErrorMessage="1" prompt="経度を小数点以下５桁まで入力する。" sqref="X4:Z4 X6:Z6" xr:uid="{BD7FD692-1AE7-47AB-BCC5-209BE681B25B}"/>
    <dataValidation allowBlank="1" showInputMessage="1" showErrorMessage="1" prompt="緯度を小数点以下５桁まで入力する。" sqref="X3:Z3 X5:Z5" xr:uid="{01080ACD-F7C3-4C9C-9E49-17002DF9FEAC}"/>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1560D4EE-C3A6-48E1-B208-A5DB90151692}">
          <x14:formula1>
            <xm:f>'(参考)リスト'!$G$16:$G$19</xm:f>
          </x14:formula1>
          <xm:sqref>D7:E11</xm:sqref>
        </x14:dataValidation>
        <x14:dataValidation type="list" allowBlank="1" showInputMessage="1" showErrorMessage="1" xr:uid="{8AD6AD3B-2051-4C6E-AE98-ECD9A1AB89E8}">
          <x14:formula1>
            <xm:f>'(参考)リスト'!$E$6:$E$10</xm:f>
          </x14:formula1>
          <xm:sqref>U6</xm:sqref>
        </x14:dataValidation>
        <x14:dataValidation type="list" allowBlank="1" showInputMessage="1" showErrorMessage="1" xr:uid="{9EB3C544-67E8-4891-9D8F-F69DC4446F7B}">
          <x14:formula1>
            <xm:f>'(参考)リスト'!$F$6:$F$7</xm:f>
          </x14:formula1>
          <xm:sqref>U5</xm:sqref>
        </x14:dataValidation>
        <x14:dataValidation type="list" allowBlank="1" showInputMessage="1" showErrorMessage="1" xr:uid="{E3792EA3-995C-417E-8009-4AEE7A1F75C7}">
          <x14:formula1>
            <xm:f>'(参考)リスト'!$D$6:$D$7</xm:f>
          </x14:formula1>
          <xm:sqref>R5:R6</xm:sqref>
        </x14:dataValidation>
        <x14:dataValidation type="list" allowBlank="1" showInputMessage="1" showErrorMessage="1" xr:uid="{66A5FA94-291C-4175-AED8-0EC10C9A71A5}">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E9C15-95DC-4393-B685-BA50EFB8BEEE}">
  <sheetPr codeName="Sheet9">
    <pageSetUpPr fitToPage="1"/>
  </sheetPr>
  <dimension ref="B1:AA37"/>
  <sheetViews>
    <sheetView showGridLines="0" view="pageBreakPreview" topLeftCell="A2" zoomScaleNormal="70" zoomScaleSheetLayoutView="100" workbookViewId="0">
      <selection activeCell="L8" sqref="L8:M8"/>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182" t="s">
        <v>528</v>
      </c>
      <c r="C2" s="216"/>
      <c r="D2" s="216"/>
      <c r="E2" s="216"/>
      <c r="F2" s="216"/>
      <c r="G2" s="216"/>
      <c r="H2" s="216"/>
      <c r="I2" s="216"/>
      <c r="J2" s="216"/>
      <c r="K2" s="216"/>
      <c r="L2" s="216"/>
      <c r="M2" s="218"/>
      <c r="N2" s="335" t="s">
        <v>529</v>
      </c>
      <c r="O2" s="335"/>
      <c r="P2" s="544">
        <v>45904</v>
      </c>
      <c r="Q2" s="545"/>
      <c r="R2" s="546"/>
      <c r="S2" s="335" t="s">
        <v>402</v>
      </c>
      <c r="T2" s="335"/>
      <c r="U2" s="335"/>
      <c r="V2" s="547" t="s">
        <v>403</v>
      </c>
      <c r="W2" s="547"/>
      <c r="X2" s="547"/>
      <c r="Y2" s="547"/>
      <c r="Z2" s="547"/>
    </row>
    <row r="3" spans="2:27" ht="20.100000000000001" customHeight="1" x14ac:dyDescent="0.15">
      <c r="B3" s="219" t="s">
        <v>404</v>
      </c>
      <c r="C3" s="336" t="s">
        <v>405</v>
      </c>
      <c r="D3" s="337"/>
      <c r="E3" s="337"/>
      <c r="F3" s="338"/>
      <c r="G3" s="333" t="s">
        <v>406</v>
      </c>
      <c r="H3" s="336" t="s">
        <v>530</v>
      </c>
      <c r="I3" s="337"/>
      <c r="J3" s="338"/>
      <c r="K3" s="333" t="s">
        <v>407</v>
      </c>
      <c r="L3" s="548" t="s">
        <v>408</v>
      </c>
      <c r="M3" s="548"/>
      <c r="N3" s="548"/>
      <c r="O3" s="548"/>
      <c r="P3" s="548"/>
      <c r="Q3" s="311" t="s">
        <v>531</v>
      </c>
      <c r="R3" s="313"/>
      <c r="S3" s="336" t="s">
        <v>532</v>
      </c>
      <c r="T3" s="337"/>
      <c r="U3" s="338"/>
      <c r="V3" s="550" t="s">
        <v>424</v>
      </c>
      <c r="W3" s="220" t="s">
        <v>425</v>
      </c>
      <c r="X3" s="329">
        <v>33.901879999999998</v>
      </c>
      <c r="Y3" s="324"/>
      <c r="Z3" s="330"/>
    </row>
    <row r="4" spans="2:27" ht="20.100000000000001" customHeight="1" x14ac:dyDescent="0.15">
      <c r="B4" s="187" t="s">
        <v>410</v>
      </c>
      <c r="C4" s="339" t="s">
        <v>411</v>
      </c>
      <c r="D4" s="340"/>
      <c r="E4" s="340"/>
      <c r="F4" s="341"/>
      <c r="G4" s="328"/>
      <c r="H4" s="339"/>
      <c r="I4" s="340"/>
      <c r="J4" s="341"/>
      <c r="K4" s="328"/>
      <c r="L4" s="549"/>
      <c r="M4" s="549"/>
      <c r="N4" s="549"/>
      <c r="O4" s="549"/>
      <c r="P4" s="549"/>
      <c r="Q4" s="314"/>
      <c r="R4" s="316"/>
      <c r="S4" s="339" t="s">
        <v>533</v>
      </c>
      <c r="T4" s="340"/>
      <c r="U4" s="341"/>
      <c r="V4" s="551"/>
      <c r="W4" s="221" t="s">
        <v>437</v>
      </c>
      <c r="X4" s="329">
        <v>132.28415000000001</v>
      </c>
      <c r="Y4" s="324"/>
      <c r="Z4" s="330"/>
    </row>
    <row r="5" spans="2:27" ht="20.100000000000001" customHeight="1" x14ac:dyDescent="0.15">
      <c r="B5" s="552" t="s">
        <v>413</v>
      </c>
      <c r="C5" s="183" t="s">
        <v>414</v>
      </c>
      <c r="D5" s="329" t="s">
        <v>534</v>
      </c>
      <c r="E5" s="324"/>
      <c r="F5" s="324"/>
      <c r="G5" s="299" t="s">
        <v>270</v>
      </c>
      <c r="H5" s="300"/>
      <c r="I5" s="329" t="s">
        <v>493</v>
      </c>
      <c r="J5" s="324"/>
      <c r="K5" s="330"/>
      <c r="L5" s="335" t="s">
        <v>418</v>
      </c>
      <c r="M5" s="335"/>
      <c r="N5" s="222" t="s">
        <v>419</v>
      </c>
      <c r="O5" s="223">
        <v>345</v>
      </c>
      <c r="P5" s="184" t="s">
        <v>420</v>
      </c>
      <c r="Q5" s="556" t="s">
        <v>535</v>
      </c>
      <c r="R5" s="554" t="s">
        <v>447</v>
      </c>
      <c r="S5" s="333" t="s">
        <v>57</v>
      </c>
      <c r="T5" s="333"/>
      <c r="U5" s="224" t="s">
        <v>412</v>
      </c>
      <c r="V5" s="311" t="s">
        <v>441</v>
      </c>
      <c r="W5" s="220" t="s">
        <v>425</v>
      </c>
      <c r="X5" s="329">
        <v>33.901739999999997</v>
      </c>
      <c r="Y5" s="324"/>
      <c r="Z5" s="330"/>
    </row>
    <row r="6" spans="2:27" ht="20.100000000000001" customHeight="1" x14ac:dyDescent="0.15">
      <c r="B6" s="553"/>
      <c r="C6" s="183" t="s">
        <v>421</v>
      </c>
      <c r="D6" s="329" t="s">
        <v>534</v>
      </c>
      <c r="E6" s="324"/>
      <c r="F6" s="324"/>
      <c r="G6" s="335" t="s">
        <v>536</v>
      </c>
      <c r="H6" s="335"/>
      <c r="I6" s="329" t="s">
        <v>427</v>
      </c>
      <c r="J6" s="324"/>
      <c r="K6" s="330"/>
      <c r="L6" s="335" t="s">
        <v>537</v>
      </c>
      <c r="M6" s="335"/>
      <c r="N6" s="222" t="s">
        <v>419</v>
      </c>
      <c r="O6" s="202">
        <v>9.25</v>
      </c>
      <c r="P6" s="184" t="s">
        <v>420</v>
      </c>
      <c r="Q6" s="316"/>
      <c r="R6" s="555"/>
      <c r="S6" s="335" t="s">
        <v>56</v>
      </c>
      <c r="T6" s="335"/>
      <c r="U6" s="225" t="s">
        <v>409</v>
      </c>
      <c r="V6" s="314"/>
      <c r="W6" s="220" t="s">
        <v>437</v>
      </c>
      <c r="X6" s="329">
        <v>132.28607</v>
      </c>
      <c r="Y6" s="324"/>
      <c r="Z6" s="330"/>
    </row>
    <row r="7" spans="2:27" ht="7.5" customHeight="1" x14ac:dyDescent="0.15">
      <c r="B7" s="578" t="s">
        <v>538</v>
      </c>
      <c r="C7" s="578"/>
      <c r="D7" s="579" t="s">
        <v>539</v>
      </c>
      <c r="E7" s="579"/>
      <c r="F7" s="226"/>
      <c r="G7" s="226"/>
      <c r="H7" s="226"/>
      <c r="I7" s="226"/>
      <c r="J7" s="226"/>
      <c r="K7" s="226"/>
      <c r="L7" s="226"/>
      <c r="M7" s="226"/>
      <c r="N7" s="226"/>
      <c r="O7" s="226"/>
      <c r="P7" s="226"/>
      <c r="Q7" s="226"/>
      <c r="R7" s="226"/>
      <c r="S7" s="226"/>
      <c r="T7" s="226"/>
      <c r="U7" s="226"/>
      <c r="V7" s="226"/>
      <c r="W7" s="226"/>
      <c r="X7" s="227"/>
      <c r="Y7" s="227"/>
      <c r="Z7" s="228"/>
    </row>
    <row r="8" spans="2:27" ht="21.75" customHeight="1" x14ac:dyDescent="0.15">
      <c r="B8" s="578"/>
      <c r="C8" s="578"/>
      <c r="D8" s="579"/>
      <c r="E8" s="579"/>
      <c r="F8" s="229"/>
      <c r="G8" s="580" t="s">
        <v>540</v>
      </c>
      <c r="H8" s="556"/>
      <c r="I8" s="585" t="s">
        <v>541</v>
      </c>
      <c r="J8" s="230" t="s">
        <v>542</v>
      </c>
      <c r="K8" s="231" t="s">
        <v>539</v>
      </c>
      <c r="L8" s="567">
        <v>27</v>
      </c>
      <c r="M8" s="568"/>
      <c r="N8" s="183" t="s">
        <v>543</v>
      </c>
      <c r="O8" s="569">
        <v>0</v>
      </c>
      <c r="P8" s="569"/>
      <c r="Q8" s="183" t="s">
        <v>544</v>
      </c>
      <c r="R8" s="567">
        <v>0</v>
      </c>
      <c r="S8" s="568"/>
      <c r="T8" s="580" t="s">
        <v>545</v>
      </c>
      <c r="U8" s="556"/>
      <c r="V8" s="580" t="s">
        <v>546</v>
      </c>
      <c r="W8" s="556"/>
      <c r="X8" s="557">
        <v>0</v>
      </c>
      <c r="Y8" s="558"/>
      <c r="Z8" s="229"/>
      <c r="AA8" s="117"/>
    </row>
    <row r="9" spans="2:27" ht="11.1" customHeight="1" x14ac:dyDescent="0.15">
      <c r="B9" s="578"/>
      <c r="C9" s="578"/>
      <c r="D9" s="579"/>
      <c r="E9" s="579"/>
      <c r="F9" s="229"/>
      <c r="G9" s="581"/>
      <c r="H9" s="582"/>
      <c r="I9" s="586"/>
      <c r="J9" s="561" t="s">
        <v>345</v>
      </c>
      <c r="K9" s="563" t="s">
        <v>539</v>
      </c>
      <c r="L9" s="557">
        <v>12</v>
      </c>
      <c r="M9" s="558"/>
      <c r="N9" s="561" t="s">
        <v>543</v>
      </c>
      <c r="O9" s="557">
        <v>0</v>
      </c>
      <c r="P9" s="558"/>
      <c r="Q9" s="561" t="s">
        <v>544</v>
      </c>
      <c r="R9" s="557">
        <v>0</v>
      </c>
      <c r="S9" s="558"/>
      <c r="T9" s="581"/>
      <c r="U9" s="582"/>
      <c r="V9" s="583"/>
      <c r="W9" s="584"/>
      <c r="X9" s="559"/>
      <c r="Y9" s="560"/>
      <c r="Z9" s="229"/>
      <c r="AA9" s="117"/>
    </row>
    <row r="10" spans="2:27" ht="11.1" customHeight="1" x14ac:dyDescent="0.15">
      <c r="B10" s="578"/>
      <c r="C10" s="578"/>
      <c r="D10" s="579"/>
      <c r="E10" s="579"/>
      <c r="F10" s="229"/>
      <c r="G10" s="581"/>
      <c r="H10" s="582"/>
      <c r="I10" s="586"/>
      <c r="J10" s="562"/>
      <c r="K10" s="564"/>
      <c r="L10" s="565"/>
      <c r="M10" s="566"/>
      <c r="N10" s="562"/>
      <c r="O10" s="565"/>
      <c r="P10" s="566"/>
      <c r="Q10" s="562"/>
      <c r="R10" s="565"/>
      <c r="S10" s="566"/>
      <c r="T10" s="581"/>
      <c r="U10" s="582"/>
      <c r="V10" s="571" t="s">
        <v>547</v>
      </c>
      <c r="W10" s="572"/>
      <c r="X10" s="557">
        <v>1</v>
      </c>
      <c r="Y10" s="558"/>
      <c r="Z10" s="229"/>
      <c r="AA10" s="117"/>
    </row>
    <row r="11" spans="2:27" ht="21.75" customHeight="1" x14ac:dyDescent="0.15">
      <c r="B11" s="578"/>
      <c r="C11" s="578"/>
      <c r="D11" s="579"/>
      <c r="E11" s="579"/>
      <c r="F11" s="229"/>
      <c r="G11" s="583"/>
      <c r="H11" s="584"/>
      <c r="I11" s="587"/>
      <c r="J11" s="183" t="s">
        <v>548</v>
      </c>
      <c r="K11" s="231" t="s">
        <v>539</v>
      </c>
      <c r="L11" s="575">
        <v>12</v>
      </c>
      <c r="M11" s="576"/>
      <c r="N11" s="183" t="s">
        <v>543</v>
      </c>
      <c r="O11" s="577">
        <v>0</v>
      </c>
      <c r="P11" s="577"/>
      <c r="Q11" s="183" t="s">
        <v>544</v>
      </c>
      <c r="R11" s="575">
        <v>0</v>
      </c>
      <c r="S11" s="576"/>
      <c r="T11" s="583"/>
      <c r="U11" s="584"/>
      <c r="V11" s="573"/>
      <c r="W11" s="574"/>
      <c r="X11" s="565"/>
      <c r="Y11" s="566"/>
      <c r="Z11" s="229"/>
      <c r="AA11" s="117"/>
    </row>
    <row r="12" spans="2:27" ht="21.75" customHeight="1" x14ac:dyDescent="0.15">
      <c r="B12" s="331" t="s">
        <v>113</v>
      </c>
      <c r="C12" s="229"/>
      <c r="D12" s="232"/>
      <c r="E12" s="232"/>
      <c r="F12" s="229"/>
      <c r="G12" s="229"/>
      <c r="H12" s="229"/>
      <c r="I12" s="229"/>
      <c r="J12" s="229"/>
      <c r="K12" s="229"/>
      <c r="L12" s="229"/>
      <c r="M12" s="229"/>
      <c r="N12" s="229"/>
      <c r="O12" s="229"/>
      <c r="P12" s="229"/>
      <c r="Q12" s="229"/>
      <c r="R12" s="229"/>
      <c r="S12" s="229"/>
      <c r="T12" s="229"/>
      <c r="U12" s="229"/>
      <c r="V12" s="229"/>
      <c r="W12" s="229"/>
      <c r="X12" s="229"/>
      <c r="Y12" s="229"/>
      <c r="Z12" s="229"/>
      <c r="AA12" s="117"/>
    </row>
    <row r="13" spans="2:27" ht="21.75" customHeight="1" x14ac:dyDescent="0.15">
      <c r="B13" s="332"/>
      <c r="C13" s="229"/>
      <c r="D13" s="232"/>
      <c r="E13" s="232"/>
      <c r="F13" s="229"/>
      <c r="G13" s="229"/>
      <c r="H13" s="229"/>
      <c r="I13" s="229"/>
      <c r="J13" s="229"/>
      <c r="K13" s="229"/>
      <c r="L13" s="229"/>
      <c r="M13" s="229"/>
      <c r="N13" s="229"/>
      <c r="O13" s="229"/>
      <c r="P13" s="229"/>
      <c r="Q13" s="229"/>
      <c r="R13" s="229"/>
      <c r="S13" s="229"/>
      <c r="T13" s="229"/>
      <c r="U13" s="229"/>
      <c r="V13" s="233"/>
      <c r="W13" s="233"/>
      <c r="X13" s="233"/>
      <c r="Y13" s="233"/>
      <c r="Z13" s="229"/>
      <c r="AA13" s="117"/>
    </row>
    <row r="14" spans="2:27" ht="21.75" customHeight="1" x14ac:dyDescent="0.15">
      <c r="B14" s="332"/>
      <c r="C14" s="229"/>
      <c r="D14" s="232"/>
      <c r="E14" s="232"/>
      <c r="F14" s="229"/>
      <c r="G14" s="229"/>
      <c r="H14" s="229"/>
      <c r="I14" s="229"/>
      <c r="J14" s="229"/>
      <c r="K14" s="229"/>
      <c r="L14" s="229"/>
      <c r="M14" s="229"/>
      <c r="N14" s="229"/>
      <c r="O14" s="229"/>
      <c r="P14" s="229"/>
      <c r="Q14" s="229"/>
      <c r="R14" s="229"/>
      <c r="S14" s="229"/>
      <c r="T14" s="233"/>
      <c r="U14" s="233"/>
      <c r="V14" s="234"/>
      <c r="W14" s="234"/>
      <c r="X14" s="234"/>
      <c r="Y14" s="234"/>
      <c r="Z14" s="235"/>
      <c r="AA14" s="117"/>
    </row>
    <row r="15" spans="2:27" ht="21.75" customHeight="1" x14ac:dyDescent="0.15">
      <c r="B15" s="332"/>
      <c r="C15" s="229"/>
      <c r="D15" s="232"/>
      <c r="E15" s="232"/>
      <c r="F15" s="229"/>
      <c r="G15" s="229"/>
      <c r="H15" s="229"/>
      <c r="I15" s="229"/>
      <c r="J15" s="229"/>
      <c r="K15" s="229"/>
      <c r="L15" s="229"/>
      <c r="M15" s="229"/>
      <c r="N15" s="229"/>
      <c r="O15" s="229"/>
      <c r="P15" s="229"/>
      <c r="Q15" s="229"/>
      <c r="R15" s="229"/>
      <c r="S15" s="229"/>
      <c r="T15" s="233"/>
      <c r="U15" s="233"/>
      <c r="V15" s="229"/>
      <c r="W15" s="229"/>
      <c r="X15" s="236"/>
      <c r="Y15" s="236"/>
      <c r="Z15" s="235"/>
    </row>
    <row r="16" spans="2:27" ht="21.75" customHeight="1" x14ac:dyDescent="0.15">
      <c r="B16" s="332"/>
      <c r="C16" s="229"/>
      <c r="D16" s="232"/>
      <c r="E16" s="232"/>
      <c r="F16" s="229"/>
      <c r="G16" s="229"/>
      <c r="H16" s="229"/>
      <c r="I16" s="229"/>
      <c r="J16" s="229"/>
      <c r="K16" s="229"/>
      <c r="L16" s="229"/>
      <c r="M16" s="229"/>
      <c r="N16" s="229"/>
      <c r="O16" s="229"/>
      <c r="P16" s="229"/>
      <c r="Q16" s="229"/>
      <c r="R16" s="229"/>
      <c r="S16" s="229"/>
      <c r="T16" s="237"/>
      <c r="U16" s="237"/>
      <c r="V16" s="237"/>
      <c r="W16" s="237"/>
      <c r="X16" s="237"/>
      <c r="Y16" s="237"/>
      <c r="Z16" s="235"/>
    </row>
    <row r="17" spans="2:26" ht="21.75" customHeight="1" x14ac:dyDescent="0.15">
      <c r="B17" s="332"/>
      <c r="C17" s="229"/>
      <c r="D17" s="232"/>
      <c r="E17" s="232"/>
      <c r="F17" s="229"/>
      <c r="G17" s="229"/>
      <c r="H17" s="229"/>
      <c r="I17" s="229"/>
      <c r="J17" s="229"/>
      <c r="K17" s="229"/>
      <c r="L17" s="229"/>
      <c r="M17" s="229"/>
      <c r="N17" s="229"/>
      <c r="O17" s="229"/>
      <c r="P17" s="229"/>
      <c r="Q17" s="229"/>
      <c r="R17" s="229"/>
      <c r="S17" s="229"/>
      <c r="T17" s="229"/>
      <c r="U17" s="229"/>
      <c r="V17" s="233"/>
      <c r="W17" s="233"/>
      <c r="X17" s="233"/>
      <c r="Y17" s="233"/>
      <c r="Z17" s="235"/>
    </row>
    <row r="18" spans="2:26" ht="21.75" customHeight="1" x14ac:dyDescent="0.15">
      <c r="B18" s="332"/>
      <c r="C18" s="229"/>
      <c r="D18" s="232"/>
      <c r="E18" s="232"/>
      <c r="F18" s="229"/>
      <c r="G18" s="229"/>
      <c r="H18" s="229"/>
      <c r="I18" s="229"/>
      <c r="J18" s="229"/>
      <c r="K18" s="229"/>
      <c r="L18" s="229"/>
      <c r="M18" s="229"/>
      <c r="N18" s="229"/>
      <c r="O18" s="229"/>
      <c r="P18" s="229"/>
      <c r="Q18" s="229"/>
      <c r="R18" s="229"/>
      <c r="S18" s="229"/>
      <c r="T18" s="229"/>
      <c r="U18" s="229"/>
      <c r="V18" s="229"/>
      <c r="W18" s="229"/>
      <c r="X18" s="236"/>
      <c r="Y18" s="236"/>
      <c r="Z18" s="235"/>
    </row>
    <row r="19" spans="2:26" ht="21.75" customHeight="1" x14ac:dyDescent="0.15">
      <c r="B19" s="332"/>
      <c r="C19" s="229"/>
      <c r="D19" s="232"/>
      <c r="E19" s="232"/>
      <c r="F19" s="229"/>
      <c r="G19" s="229"/>
      <c r="H19" s="229"/>
      <c r="I19" s="229"/>
      <c r="J19" s="229"/>
      <c r="K19" s="229"/>
      <c r="L19" s="229"/>
      <c r="M19" s="229"/>
      <c r="N19" s="229"/>
      <c r="O19" s="229"/>
      <c r="P19" s="229"/>
      <c r="Q19" s="229"/>
      <c r="R19" s="229"/>
      <c r="S19" s="229"/>
      <c r="T19" s="229"/>
      <c r="U19" s="229"/>
      <c r="V19" s="229"/>
      <c r="W19" s="229"/>
      <c r="X19" s="236"/>
      <c r="Y19" s="236"/>
      <c r="Z19" s="235"/>
    </row>
    <row r="20" spans="2:26" ht="21.75" customHeight="1" x14ac:dyDescent="0.15">
      <c r="B20" s="332"/>
      <c r="C20" s="237"/>
      <c r="D20" s="237"/>
      <c r="E20" s="237"/>
      <c r="F20" s="237"/>
      <c r="G20" s="237"/>
      <c r="H20" s="237"/>
      <c r="I20" s="237"/>
      <c r="J20" s="237"/>
      <c r="K20" s="237"/>
      <c r="L20" s="237"/>
      <c r="M20" s="237"/>
      <c r="N20" s="237"/>
      <c r="O20" s="237"/>
      <c r="P20" s="237"/>
      <c r="Q20" s="237"/>
      <c r="R20" s="237"/>
      <c r="S20" s="237"/>
      <c r="T20" s="237"/>
      <c r="U20" s="237"/>
      <c r="V20" s="237"/>
      <c r="W20" s="237"/>
      <c r="X20" s="237"/>
      <c r="Y20" s="237"/>
      <c r="Z20" s="238"/>
    </row>
    <row r="21" spans="2:26" ht="21.75" customHeight="1" x14ac:dyDescent="0.15">
      <c r="B21" s="332"/>
      <c r="C21" s="233"/>
      <c r="D21" s="233"/>
      <c r="E21" s="233"/>
      <c r="F21" s="233"/>
      <c r="G21" s="233"/>
      <c r="H21" s="239"/>
      <c r="I21" s="233"/>
      <c r="J21" s="233"/>
      <c r="K21" s="233"/>
      <c r="L21" s="233"/>
      <c r="M21" s="239"/>
      <c r="N21" s="239"/>
      <c r="O21" s="239"/>
      <c r="P21" s="233"/>
      <c r="Q21" s="239"/>
      <c r="R21" s="233"/>
      <c r="S21" s="233"/>
      <c r="T21" s="233"/>
      <c r="U21" s="233"/>
      <c r="V21" s="233"/>
      <c r="W21" s="233"/>
      <c r="X21" s="233"/>
      <c r="Y21" s="233"/>
      <c r="Z21" s="240"/>
    </row>
    <row r="22" spans="2:26" ht="21.75" customHeight="1" x14ac:dyDescent="0.15">
      <c r="B22" s="332"/>
      <c r="C22" s="233"/>
      <c r="D22" s="233"/>
      <c r="E22" s="233"/>
      <c r="F22" s="233"/>
      <c r="G22" s="233"/>
      <c r="H22" s="239"/>
      <c r="I22" s="233"/>
      <c r="J22" s="233"/>
      <c r="K22" s="233"/>
      <c r="L22" s="233"/>
      <c r="M22" s="239"/>
      <c r="N22" s="239"/>
      <c r="O22" s="239"/>
      <c r="P22" s="233"/>
      <c r="Q22" s="239"/>
      <c r="R22" s="233"/>
      <c r="S22" s="233"/>
      <c r="T22" s="233"/>
      <c r="U22" s="233"/>
      <c r="V22" s="233"/>
      <c r="W22" s="233"/>
      <c r="X22" s="233"/>
      <c r="Y22" s="233"/>
      <c r="Z22" s="240"/>
    </row>
    <row r="23" spans="2:26" ht="21.75" customHeight="1" x14ac:dyDescent="0.15">
      <c r="B23" s="332"/>
      <c r="C23" s="239"/>
      <c r="D23" s="233"/>
      <c r="E23" s="233"/>
      <c r="F23" s="239"/>
      <c r="G23" s="239"/>
      <c r="H23" s="233"/>
      <c r="I23" s="233"/>
      <c r="J23" s="233"/>
      <c r="K23" s="233"/>
      <c r="L23" s="233"/>
      <c r="M23" s="239"/>
      <c r="N23" s="239"/>
      <c r="O23" s="239"/>
      <c r="P23" s="233"/>
      <c r="Q23" s="239"/>
      <c r="R23" s="233"/>
      <c r="S23" s="233"/>
      <c r="T23" s="233"/>
      <c r="U23" s="233"/>
      <c r="V23" s="233"/>
      <c r="W23" s="233"/>
      <c r="X23" s="233"/>
      <c r="Y23" s="233"/>
      <c r="Z23" s="240"/>
    </row>
    <row r="24" spans="2:26" ht="21.75" customHeight="1" x14ac:dyDescent="0.15">
      <c r="B24" s="332"/>
      <c r="C24" s="239"/>
      <c r="D24" s="233"/>
      <c r="E24" s="233"/>
      <c r="F24" s="239"/>
      <c r="G24" s="239"/>
      <c r="H24" s="233"/>
      <c r="I24" s="233"/>
      <c r="J24" s="233"/>
      <c r="K24" s="233"/>
      <c r="L24" s="233"/>
      <c r="M24" s="239"/>
      <c r="N24" s="239"/>
      <c r="O24" s="239"/>
      <c r="P24" s="233"/>
      <c r="Q24" s="239"/>
      <c r="R24" s="233"/>
      <c r="S24" s="233"/>
      <c r="T24" s="233"/>
      <c r="U24" s="233"/>
      <c r="V24" s="233"/>
      <c r="W24" s="233"/>
      <c r="X24" s="233"/>
      <c r="Y24" s="233"/>
      <c r="Z24" s="240"/>
    </row>
    <row r="25" spans="2:26" ht="21.75" customHeight="1" x14ac:dyDescent="0.15">
      <c r="B25" s="332"/>
      <c r="C25" s="239"/>
      <c r="D25" s="233"/>
      <c r="E25" s="233"/>
      <c r="F25" s="239"/>
      <c r="G25" s="239"/>
      <c r="H25" s="233"/>
      <c r="I25" s="233"/>
      <c r="J25" s="233"/>
      <c r="K25" s="233"/>
      <c r="L25" s="233"/>
      <c r="M25" s="239"/>
      <c r="N25" s="239"/>
      <c r="O25" s="239"/>
      <c r="P25" s="233"/>
      <c r="Q25" s="239"/>
      <c r="R25" s="233"/>
      <c r="S25" s="233"/>
      <c r="T25" s="233"/>
      <c r="U25" s="233"/>
      <c r="V25" s="233"/>
      <c r="W25" s="233"/>
      <c r="X25" s="233"/>
      <c r="Y25" s="233"/>
      <c r="Z25" s="240"/>
    </row>
    <row r="26" spans="2:26" ht="21.75" customHeight="1" x14ac:dyDescent="0.15">
      <c r="B26" s="332"/>
      <c r="C26" s="239"/>
      <c r="D26" s="233"/>
      <c r="E26" s="233"/>
      <c r="F26" s="239"/>
      <c r="G26" s="239"/>
      <c r="H26" s="233"/>
      <c r="I26" s="233"/>
      <c r="J26" s="233"/>
      <c r="K26" s="233"/>
      <c r="L26" s="233"/>
      <c r="M26" s="239"/>
      <c r="N26" s="239"/>
      <c r="O26" s="239"/>
      <c r="P26" s="233"/>
      <c r="Q26" s="239"/>
      <c r="R26" s="233"/>
      <c r="S26" s="233"/>
      <c r="T26" s="233"/>
      <c r="U26" s="233"/>
      <c r="V26" s="233"/>
      <c r="W26" s="233"/>
      <c r="X26" s="233"/>
      <c r="Y26" s="233"/>
      <c r="Z26" s="240"/>
    </row>
    <row r="27" spans="2:26" ht="21.75" customHeight="1" x14ac:dyDescent="0.15">
      <c r="B27" s="332"/>
      <c r="C27" s="239"/>
      <c r="D27" s="233"/>
      <c r="E27" s="233"/>
      <c r="F27" s="239"/>
      <c r="G27" s="239"/>
      <c r="H27" s="233"/>
      <c r="I27" s="233"/>
      <c r="J27" s="233"/>
      <c r="K27" s="233"/>
      <c r="L27" s="233"/>
      <c r="M27" s="239"/>
      <c r="N27" s="239"/>
      <c r="O27" s="239"/>
      <c r="P27" s="233"/>
      <c r="Q27" s="239"/>
      <c r="R27" s="233"/>
      <c r="S27" s="233"/>
      <c r="T27" s="233"/>
      <c r="U27" s="233"/>
      <c r="V27" s="233"/>
      <c r="W27" s="233"/>
      <c r="X27" s="233"/>
      <c r="Y27" s="233"/>
      <c r="Z27" s="240"/>
    </row>
    <row r="28" spans="2:26" ht="21.75" customHeight="1" x14ac:dyDescent="0.15">
      <c r="B28" s="332"/>
      <c r="C28" s="239"/>
      <c r="D28" s="233"/>
      <c r="E28" s="233"/>
      <c r="F28" s="241"/>
      <c r="G28" s="242"/>
      <c r="H28" s="242"/>
      <c r="I28" s="242"/>
      <c r="J28" s="242"/>
      <c r="K28" s="242"/>
      <c r="L28" s="233"/>
      <c r="M28" s="239"/>
      <c r="N28" s="239"/>
      <c r="O28" s="239"/>
      <c r="P28" s="233"/>
      <c r="Q28" s="242"/>
      <c r="R28" s="234"/>
      <c r="S28" s="234"/>
      <c r="T28" s="234"/>
      <c r="U28" s="234"/>
      <c r="V28" s="234"/>
      <c r="W28" s="234"/>
      <c r="X28" s="234"/>
      <c r="Y28" s="234"/>
      <c r="Z28" s="243"/>
    </row>
    <row r="29" spans="2:26" ht="47.25" customHeight="1" x14ac:dyDescent="0.15">
      <c r="B29" s="384"/>
      <c r="C29" s="244"/>
      <c r="D29" s="244"/>
      <c r="E29" s="245"/>
      <c r="F29" s="246"/>
      <c r="G29" s="244"/>
      <c r="H29" s="244"/>
      <c r="I29" s="244"/>
      <c r="J29" s="570" t="s">
        <v>114</v>
      </c>
      <c r="K29" s="570"/>
      <c r="L29" s="570"/>
      <c r="M29" s="570"/>
      <c r="N29" s="570"/>
      <c r="O29" s="570"/>
      <c r="P29" s="570"/>
      <c r="Q29" s="570" t="s">
        <v>115</v>
      </c>
      <c r="R29" s="570"/>
      <c r="S29" s="570"/>
      <c r="T29" s="570"/>
      <c r="U29" s="570"/>
      <c r="V29" s="570"/>
      <c r="W29" s="570"/>
      <c r="X29" s="570"/>
      <c r="Y29" s="570"/>
      <c r="Z29" s="247"/>
    </row>
    <row r="30" spans="2:26" ht="15" customHeight="1" x14ac:dyDescent="0.15">
      <c r="C30" s="3" t="s">
        <v>116</v>
      </c>
    </row>
    <row r="31" spans="2:26" ht="15" customHeight="1" x14ac:dyDescent="0.15">
      <c r="C31" s="1" t="s">
        <v>117</v>
      </c>
    </row>
    <row r="32" spans="2:26" ht="15" customHeight="1" x14ac:dyDescent="0.15">
      <c r="C32" s="1" t="s">
        <v>118</v>
      </c>
    </row>
    <row r="33" spans="3:3" ht="15" customHeight="1" x14ac:dyDescent="0.15">
      <c r="C33" s="1" t="s">
        <v>119</v>
      </c>
    </row>
    <row r="34" spans="3:3" ht="7.3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3"/>
  <dataValidations count="2">
    <dataValidation allowBlank="1" showInputMessage="1" showErrorMessage="1" prompt="経度を小数点以下５桁まで入力する。" sqref="X4:Z4 X6:Z6" xr:uid="{06F025D9-2046-4494-A638-81D44B282A84}"/>
    <dataValidation allowBlank="1" showInputMessage="1" showErrorMessage="1" prompt="緯度を小数点以下５桁まで入力する。" sqref="X3:Z3 X5:Z5" xr:uid="{1EAD80A3-697F-48F0-85D6-BF2E2BC3F686}"/>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4101106-AC67-4AAB-A4E9-9774D11ED752}">
          <x14:formula1>
            <xm:f>'(参考)リスト'!$G$16:$G$19</xm:f>
          </x14:formula1>
          <xm:sqref>D7:E11</xm:sqref>
        </x14:dataValidation>
        <x14:dataValidation type="list" allowBlank="1" showInputMessage="1" showErrorMessage="1" xr:uid="{37E1ADD9-8CCF-4BB3-ADED-7DE602538607}">
          <x14:formula1>
            <xm:f>'(参考)リスト'!$E$6:$E$10</xm:f>
          </x14:formula1>
          <xm:sqref>U6</xm:sqref>
        </x14:dataValidation>
        <x14:dataValidation type="list" allowBlank="1" showInputMessage="1" showErrorMessage="1" xr:uid="{FAFEDB3C-EBBF-4B52-A3AC-78423B622584}">
          <x14:formula1>
            <xm:f>'(参考)リスト'!$F$6:$F$7</xm:f>
          </x14:formula1>
          <xm:sqref>U5</xm:sqref>
        </x14:dataValidation>
        <x14:dataValidation type="list" allowBlank="1" showInputMessage="1" showErrorMessage="1" xr:uid="{6BC61EA5-96B9-475B-9312-50B538C9B8DE}">
          <x14:formula1>
            <xm:f>'(参考)リスト'!$D$6:$D$7</xm:f>
          </x14:formula1>
          <xm:sqref>R5:R6</xm:sqref>
        </x14:dataValidation>
        <x14:dataValidation type="list" allowBlank="1" showInputMessage="1" showErrorMessage="1" xr:uid="{87250F98-42F4-4334-9DA7-27364F0693E2}">
          <x14:formula1>
            <xm:f>'(参考)リスト'!$C$6:$C$11</xm:f>
          </x14:formula1>
          <xm:sqref>I5:K5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6D95F-CD7A-4692-B978-5081D834D024}">
  <sheetPr codeName="Sheet10">
    <pageSetUpPr fitToPage="1"/>
  </sheetPr>
  <dimension ref="B1:AA37"/>
  <sheetViews>
    <sheetView showGridLines="0" view="pageBreakPreview" topLeftCell="A4" zoomScaleNormal="70" zoomScaleSheetLayoutView="100" workbookViewId="0">
      <selection activeCell="L9" sqref="L9:M10"/>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182" t="s">
        <v>528</v>
      </c>
      <c r="C2" s="216"/>
      <c r="D2" s="216"/>
      <c r="E2" s="216"/>
      <c r="F2" s="216"/>
      <c r="G2" s="216"/>
      <c r="H2" s="216"/>
      <c r="I2" s="216"/>
      <c r="J2" s="216"/>
      <c r="K2" s="216"/>
      <c r="L2" s="216"/>
      <c r="M2" s="218"/>
      <c r="N2" s="335" t="s">
        <v>529</v>
      </c>
      <c r="O2" s="335"/>
      <c r="P2" s="544">
        <v>45904</v>
      </c>
      <c r="Q2" s="545"/>
      <c r="R2" s="546"/>
      <c r="S2" s="335" t="s">
        <v>402</v>
      </c>
      <c r="T2" s="335"/>
      <c r="U2" s="335"/>
      <c r="V2" s="547" t="s">
        <v>403</v>
      </c>
      <c r="W2" s="547"/>
      <c r="X2" s="547"/>
      <c r="Y2" s="547"/>
      <c r="Z2" s="547"/>
    </row>
    <row r="3" spans="2:27" ht="20.100000000000001" customHeight="1" x14ac:dyDescent="0.15">
      <c r="B3" s="219" t="s">
        <v>404</v>
      </c>
      <c r="C3" s="336" t="s">
        <v>405</v>
      </c>
      <c r="D3" s="337"/>
      <c r="E3" s="337"/>
      <c r="F3" s="338"/>
      <c r="G3" s="333" t="s">
        <v>406</v>
      </c>
      <c r="H3" s="336" t="s">
        <v>530</v>
      </c>
      <c r="I3" s="337"/>
      <c r="J3" s="338"/>
      <c r="K3" s="333" t="s">
        <v>407</v>
      </c>
      <c r="L3" s="548" t="s">
        <v>408</v>
      </c>
      <c r="M3" s="548"/>
      <c r="N3" s="548"/>
      <c r="O3" s="548"/>
      <c r="P3" s="548"/>
      <c r="Q3" s="311" t="s">
        <v>531</v>
      </c>
      <c r="R3" s="313"/>
      <c r="S3" s="336" t="s">
        <v>532</v>
      </c>
      <c r="T3" s="337"/>
      <c r="U3" s="338"/>
      <c r="V3" s="550" t="s">
        <v>424</v>
      </c>
      <c r="W3" s="220" t="s">
        <v>425</v>
      </c>
      <c r="X3" s="329">
        <v>33.901879999999998</v>
      </c>
      <c r="Y3" s="324"/>
      <c r="Z3" s="330"/>
    </row>
    <row r="4" spans="2:27" ht="20.100000000000001" customHeight="1" x14ac:dyDescent="0.15">
      <c r="B4" s="187" t="s">
        <v>410</v>
      </c>
      <c r="C4" s="339" t="s">
        <v>411</v>
      </c>
      <c r="D4" s="340"/>
      <c r="E4" s="340"/>
      <c r="F4" s="341"/>
      <c r="G4" s="328"/>
      <c r="H4" s="339"/>
      <c r="I4" s="340"/>
      <c r="J4" s="341"/>
      <c r="K4" s="328"/>
      <c r="L4" s="549"/>
      <c r="M4" s="549"/>
      <c r="N4" s="549"/>
      <c r="O4" s="549"/>
      <c r="P4" s="549"/>
      <c r="Q4" s="314"/>
      <c r="R4" s="316"/>
      <c r="S4" s="339" t="s">
        <v>533</v>
      </c>
      <c r="T4" s="340"/>
      <c r="U4" s="341"/>
      <c r="V4" s="551"/>
      <c r="W4" s="221" t="s">
        <v>437</v>
      </c>
      <c r="X4" s="329">
        <v>132.28415000000001</v>
      </c>
      <c r="Y4" s="324"/>
      <c r="Z4" s="330"/>
    </row>
    <row r="5" spans="2:27" ht="20.100000000000001" customHeight="1" x14ac:dyDescent="0.15">
      <c r="B5" s="552" t="s">
        <v>413</v>
      </c>
      <c r="C5" s="183" t="s">
        <v>414</v>
      </c>
      <c r="D5" s="329" t="s">
        <v>534</v>
      </c>
      <c r="E5" s="324"/>
      <c r="F5" s="324"/>
      <c r="G5" s="299" t="s">
        <v>270</v>
      </c>
      <c r="H5" s="300"/>
      <c r="I5" s="329" t="s">
        <v>493</v>
      </c>
      <c r="J5" s="324"/>
      <c r="K5" s="330"/>
      <c r="L5" s="335" t="s">
        <v>418</v>
      </c>
      <c r="M5" s="335"/>
      <c r="N5" s="222" t="s">
        <v>419</v>
      </c>
      <c r="O5" s="223">
        <v>345</v>
      </c>
      <c r="P5" s="184" t="s">
        <v>420</v>
      </c>
      <c r="Q5" s="556" t="s">
        <v>535</v>
      </c>
      <c r="R5" s="554" t="s">
        <v>447</v>
      </c>
      <c r="S5" s="333" t="s">
        <v>57</v>
      </c>
      <c r="T5" s="333"/>
      <c r="U5" s="224" t="s">
        <v>412</v>
      </c>
      <c r="V5" s="311" t="s">
        <v>441</v>
      </c>
      <c r="W5" s="220" t="s">
        <v>425</v>
      </c>
      <c r="X5" s="329">
        <v>33.901739999999997</v>
      </c>
      <c r="Y5" s="324"/>
      <c r="Z5" s="330"/>
    </row>
    <row r="6" spans="2:27" ht="20.100000000000001" customHeight="1" x14ac:dyDescent="0.15">
      <c r="B6" s="553"/>
      <c r="C6" s="183" t="s">
        <v>421</v>
      </c>
      <c r="D6" s="329" t="s">
        <v>534</v>
      </c>
      <c r="E6" s="324"/>
      <c r="F6" s="324"/>
      <c r="G6" s="335" t="s">
        <v>536</v>
      </c>
      <c r="H6" s="335"/>
      <c r="I6" s="329" t="s">
        <v>427</v>
      </c>
      <c r="J6" s="324"/>
      <c r="K6" s="330"/>
      <c r="L6" s="335" t="s">
        <v>537</v>
      </c>
      <c r="M6" s="335"/>
      <c r="N6" s="222" t="s">
        <v>419</v>
      </c>
      <c r="O6" s="202">
        <v>9.25</v>
      </c>
      <c r="P6" s="184" t="s">
        <v>420</v>
      </c>
      <c r="Q6" s="316"/>
      <c r="R6" s="555"/>
      <c r="S6" s="335" t="s">
        <v>56</v>
      </c>
      <c r="T6" s="335"/>
      <c r="U6" s="225" t="s">
        <v>409</v>
      </c>
      <c r="V6" s="314"/>
      <c r="W6" s="220" t="s">
        <v>437</v>
      </c>
      <c r="X6" s="329">
        <v>132.28607</v>
      </c>
      <c r="Y6" s="324"/>
      <c r="Z6" s="330"/>
    </row>
    <row r="7" spans="2:27" ht="7.5" customHeight="1" x14ac:dyDescent="0.15">
      <c r="B7" s="578" t="s">
        <v>538</v>
      </c>
      <c r="C7" s="578"/>
      <c r="D7" s="579" t="s">
        <v>539</v>
      </c>
      <c r="E7" s="579"/>
      <c r="F7" s="226"/>
      <c r="G7" s="226"/>
      <c r="H7" s="226"/>
      <c r="I7" s="226"/>
      <c r="J7" s="226"/>
      <c r="K7" s="226"/>
      <c r="L7" s="226"/>
      <c r="M7" s="226"/>
      <c r="N7" s="226"/>
      <c r="O7" s="226"/>
      <c r="P7" s="226"/>
      <c r="Q7" s="226"/>
      <c r="R7" s="226"/>
      <c r="S7" s="226"/>
      <c r="T7" s="226"/>
      <c r="U7" s="226"/>
      <c r="V7" s="226"/>
      <c r="W7" s="226"/>
      <c r="X7" s="227"/>
      <c r="Y7" s="227"/>
      <c r="Z7" s="228"/>
    </row>
    <row r="8" spans="2:27" ht="21.75" customHeight="1" x14ac:dyDescent="0.15">
      <c r="B8" s="578"/>
      <c r="C8" s="578"/>
      <c r="D8" s="579"/>
      <c r="E8" s="579"/>
      <c r="F8" s="229"/>
      <c r="G8" s="580" t="s">
        <v>540</v>
      </c>
      <c r="H8" s="556"/>
      <c r="I8" s="585" t="s">
        <v>541</v>
      </c>
      <c r="J8" s="230" t="s">
        <v>542</v>
      </c>
      <c r="K8" s="231" t="s">
        <v>539</v>
      </c>
      <c r="L8" s="567">
        <v>27</v>
      </c>
      <c r="M8" s="568"/>
      <c r="N8" s="183" t="s">
        <v>543</v>
      </c>
      <c r="O8" s="569">
        <v>0</v>
      </c>
      <c r="P8" s="569"/>
      <c r="Q8" s="183" t="s">
        <v>544</v>
      </c>
      <c r="R8" s="567">
        <v>0</v>
      </c>
      <c r="S8" s="568"/>
      <c r="T8" s="580" t="s">
        <v>545</v>
      </c>
      <c r="U8" s="556"/>
      <c r="V8" s="580" t="s">
        <v>546</v>
      </c>
      <c r="W8" s="556"/>
      <c r="X8" s="557">
        <v>0</v>
      </c>
      <c r="Y8" s="558"/>
      <c r="Z8" s="229"/>
      <c r="AA8" s="117"/>
    </row>
    <row r="9" spans="2:27" ht="11.1" customHeight="1" x14ac:dyDescent="0.15">
      <c r="B9" s="578"/>
      <c r="C9" s="578"/>
      <c r="D9" s="579"/>
      <c r="E9" s="579"/>
      <c r="F9" s="229"/>
      <c r="G9" s="581"/>
      <c r="H9" s="582"/>
      <c r="I9" s="586"/>
      <c r="J9" s="561" t="s">
        <v>345</v>
      </c>
      <c r="K9" s="563" t="s">
        <v>539</v>
      </c>
      <c r="L9" s="557">
        <v>12</v>
      </c>
      <c r="M9" s="558"/>
      <c r="N9" s="561" t="s">
        <v>543</v>
      </c>
      <c r="O9" s="557">
        <v>0</v>
      </c>
      <c r="P9" s="558"/>
      <c r="Q9" s="561" t="s">
        <v>544</v>
      </c>
      <c r="R9" s="557">
        <v>0</v>
      </c>
      <c r="S9" s="558"/>
      <c r="T9" s="581"/>
      <c r="U9" s="582"/>
      <c r="V9" s="583"/>
      <c r="W9" s="584"/>
      <c r="X9" s="559"/>
      <c r="Y9" s="560"/>
      <c r="Z9" s="229"/>
      <c r="AA9" s="117"/>
    </row>
    <row r="10" spans="2:27" ht="11.1" customHeight="1" x14ac:dyDescent="0.15">
      <c r="B10" s="578"/>
      <c r="C10" s="578"/>
      <c r="D10" s="579"/>
      <c r="E10" s="579"/>
      <c r="F10" s="229"/>
      <c r="G10" s="581"/>
      <c r="H10" s="582"/>
      <c r="I10" s="586"/>
      <c r="J10" s="562"/>
      <c r="K10" s="564"/>
      <c r="L10" s="565"/>
      <c r="M10" s="566"/>
      <c r="N10" s="562"/>
      <c r="O10" s="565"/>
      <c r="P10" s="566"/>
      <c r="Q10" s="562"/>
      <c r="R10" s="565"/>
      <c r="S10" s="566"/>
      <c r="T10" s="581"/>
      <c r="U10" s="582"/>
      <c r="V10" s="571" t="s">
        <v>547</v>
      </c>
      <c r="W10" s="572"/>
      <c r="X10" s="557">
        <v>1</v>
      </c>
      <c r="Y10" s="558"/>
      <c r="Z10" s="229"/>
      <c r="AA10" s="117"/>
    </row>
    <row r="11" spans="2:27" ht="21.75" customHeight="1" x14ac:dyDescent="0.15">
      <c r="B11" s="578"/>
      <c r="C11" s="578"/>
      <c r="D11" s="579"/>
      <c r="E11" s="579"/>
      <c r="F11" s="229"/>
      <c r="G11" s="583"/>
      <c r="H11" s="584"/>
      <c r="I11" s="587"/>
      <c r="J11" s="183" t="s">
        <v>548</v>
      </c>
      <c r="K11" s="231" t="s">
        <v>539</v>
      </c>
      <c r="L11" s="575">
        <v>12</v>
      </c>
      <c r="M11" s="576"/>
      <c r="N11" s="183" t="s">
        <v>543</v>
      </c>
      <c r="O11" s="577">
        <v>0</v>
      </c>
      <c r="P11" s="577"/>
      <c r="Q11" s="183" t="s">
        <v>544</v>
      </c>
      <c r="R11" s="575">
        <v>0</v>
      </c>
      <c r="S11" s="576"/>
      <c r="T11" s="583"/>
      <c r="U11" s="584"/>
      <c r="V11" s="573"/>
      <c r="W11" s="574"/>
      <c r="X11" s="565"/>
      <c r="Y11" s="566"/>
      <c r="Z11" s="229"/>
      <c r="AA11" s="117"/>
    </row>
    <row r="12" spans="2:27" ht="21.75" customHeight="1" x14ac:dyDescent="0.15">
      <c r="B12" s="331" t="s">
        <v>113</v>
      </c>
      <c r="C12" s="229"/>
      <c r="D12" s="232"/>
      <c r="E12" s="232"/>
      <c r="F12" s="229"/>
      <c r="G12" s="229"/>
      <c r="H12" s="229"/>
      <c r="I12" s="229"/>
      <c r="J12" s="229"/>
      <c r="K12" s="229"/>
      <c r="L12" s="229"/>
      <c r="M12" s="229"/>
      <c r="N12" s="229"/>
      <c r="O12" s="229"/>
      <c r="P12" s="229"/>
      <c r="Q12" s="229"/>
      <c r="R12" s="229"/>
      <c r="S12" s="229"/>
      <c r="T12" s="229"/>
      <c r="U12" s="229"/>
      <c r="V12" s="229"/>
      <c r="W12" s="229"/>
      <c r="X12" s="229"/>
      <c r="Y12" s="229"/>
      <c r="Z12" s="229"/>
      <c r="AA12" s="117"/>
    </row>
    <row r="13" spans="2:27" ht="21.75" customHeight="1" x14ac:dyDescent="0.15">
      <c r="B13" s="332"/>
      <c r="C13" s="229"/>
      <c r="D13" s="232"/>
      <c r="E13" s="232"/>
      <c r="F13" s="229"/>
      <c r="G13" s="229"/>
      <c r="H13" s="229"/>
      <c r="I13" s="229"/>
      <c r="J13" s="229"/>
      <c r="K13" s="229"/>
      <c r="L13" s="229"/>
      <c r="M13" s="229"/>
      <c r="N13" s="229"/>
      <c r="O13" s="229"/>
      <c r="P13" s="229"/>
      <c r="Q13" s="229"/>
      <c r="R13" s="229"/>
      <c r="S13" s="229"/>
      <c r="T13" s="229"/>
      <c r="U13" s="229"/>
      <c r="V13" s="233"/>
      <c r="W13" s="233"/>
      <c r="X13" s="233"/>
      <c r="Y13" s="233"/>
      <c r="Z13" s="229"/>
      <c r="AA13" s="117"/>
    </row>
    <row r="14" spans="2:27" ht="21.75" customHeight="1" x14ac:dyDescent="0.15">
      <c r="B14" s="332"/>
      <c r="C14" s="229"/>
      <c r="D14" s="232"/>
      <c r="E14" s="232"/>
      <c r="F14" s="229"/>
      <c r="G14" s="229"/>
      <c r="H14" s="229"/>
      <c r="I14" s="229"/>
      <c r="J14" s="229"/>
      <c r="K14" s="229"/>
      <c r="L14" s="229"/>
      <c r="M14" s="229"/>
      <c r="N14" s="229"/>
      <c r="O14" s="229"/>
      <c r="P14" s="229"/>
      <c r="Q14" s="229"/>
      <c r="R14" s="229"/>
      <c r="S14" s="229"/>
      <c r="T14" s="233"/>
      <c r="U14" s="233"/>
      <c r="V14" s="234"/>
      <c r="W14" s="234"/>
      <c r="X14" s="234"/>
      <c r="Y14" s="234"/>
      <c r="Z14" s="235"/>
      <c r="AA14" s="117"/>
    </row>
    <row r="15" spans="2:27" ht="21.75" customHeight="1" x14ac:dyDescent="0.15">
      <c r="B15" s="332"/>
      <c r="C15" s="229"/>
      <c r="D15" s="232"/>
      <c r="E15" s="232"/>
      <c r="F15" s="229"/>
      <c r="G15" s="229"/>
      <c r="H15" s="229"/>
      <c r="I15" s="229"/>
      <c r="J15" s="229"/>
      <c r="K15" s="229"/>
      <c r="L15" s="229"/>
      <c r="M15" s="229"/>
      <c r="N15" s="229"/>
      <c r="O15" s="229"/>
      <c r="P15" s="229"/>
      <c r="Q15" s="229"/>
      <c r="R15" s="229"/>
      <c r="S15" s="229"/>
      <c r="T15" s="233"/>
      <c r="U15" s="233"/>
      <c r="V15" s="229"/>
      <c r="W15" s="229"/>
      <c r="X15" s="236"/>
      <c r="Y15" s="236"/>
      <c r="Z15" s="235"/>
    </row>
    <row r="16" spans="2:27" ht="21.75" customHeight="1" x14ac:dyDescent="0.15">
      <c r="B16" s="332"/>
      <c r="C16" s="229"/>
      <c r="D16" s="232"/>
      <c r="E16" s="232"/>
      <c r="F16" s="229"/>
      <c r="G16" s="229"/>
      <c r="H16" s="229"/>
      <c r="I16" s="229"/>
      <c r="J16" s="229"/>
      <c r="K16" s="229"/>
      <c r="L16" s="229"/>
      <c r="M16" s="229"/>
      <c r="N16" s="229"/>
      <c r="O16" s="229"/>
      <c r="P16" s="229"/>
      <c r="Q16" s="229"/>
      <c r="R16" s="229"/>
      <c r="S16" s="229"/>
      <c r="T16" s="237"/>
      <c r="U16" s="237"/>
      <c r="V16" s="237"/>
      <c r="W16" s="237"/>
      <c r="X16" s="237"/>
      <c r="Y16" s="237"/>
      <c r="Z16" s="235"/>
    </row>
    <row r="17" spans="2:26" ht="21.75" customHeight="1" x14ac:dyDescent="0.15">
      <c r="B17" s="332"/>
      <c r="C17" s="229"/>
      <c r="D17" s="232"/>
      <c r="E17" s="232"/>
      <c r="F17" s="229"/>
      <c r="G17" s="229"/>
      <c r="H17" s="229"/>
      <c r="I17" s="229"/>
      <c r="J17" s="229"/>
      <c r="K17" s="229"/>
      <c r="L17" s="229"/>
      <c r="M17" s="229"/>
      <c r="N17" s="229"/>
      <c r="O17" s="229"/>
      <c r="P17" s="229"/>
      <c r="Q17" s="229"/>
      <c r="R17" s="229"/>
      <c r="S17" s="229"/>
      <c r="T17" s="229"/>
      <c r="U17" s="229"/>
      <c r="V17" s="233"/>
      <c r="W17" s="233"/>
      <c r="X17" s="233"/>
      <c r="Y17" s="233"/>
      <c r="Z17" s="235"/>
    </row>
    <row r="18" spans="2:26" ht="21.75" customHeight="1" x14ac:dyDescent="0.15">
      <c r="B18" s="332"/>
      <c r="C18" s="229"/>
      <c r="D18" s="232"/>
      <c r="E18" s="232"/>
      <c r="F18" s="229"/>
      <c r="G18" s="229"/>
      <c r="H18" s="229"/>
      <c r="I18" s="229"/>
      <c r="J18" s="229"/>
      <c r="K18" s="229"/>
      <c r="L18" s="229"/>
      <c r="M18" s="229"/>
      <c r="N18" s="229"/>
      <c r="O18" s="229"/>
      <c r="P18" s="229"/>
      <c r="Q18" s="229"/>
      <c r="R18" s="229"/>
      <c r="S18" s="229"/>
      <c r="T18" s="229"/>
      <c r="U18" s="229"/>
      <c r="V18" s="229"/>
      <c r="W18" s="229"/>
      <c r="X18" s="236"/>
      <c r="Y18" s="236"/>
      <c r="Z18" s="235"/>
    </row>
    <row r="19" spans="2:26" ht="21.75" customHeight="1" x14ac:dyDescent="0.15">
      <c r="B19" s="332"/>
      <c r="C19" s="229"/>
      <c r="D19" s="232"/>
      <c r="E19" s="232"/>
      <c r="F19" s="229"/>
      <c r="G19" s="229"/>
      <c r="H19" s="229"/>
      <c r="I19" s="229"/>
      <c r="J19" s="229"/>
      <c r="K19" s="229"/>
      <c r="L19" s="229"/>
      <c r="M19" s="229"/>
      <c r="N19" s="229"/>
      <c r="O19" s="229"/>
      <c r="P19" s="229"/>
      <c r="Q19" s="229"/>
      <c r="R19" s="229"/>
      <c r="S19" s="229"/>
      <c r="T19" s="229"/>
      <c r="U19" s="229"/>
      <c r="V19" s="229"/>
      <c r="W19" s="229"/>
      <c r="X19" s="236"/>
      <c r="Y19" s="236"/>
      <c r="Z19" s="235"/>
    </row>
    <row r="20" spans="2:26" ht="21.75" customHeight="1" x14ac:dyDescent="0.15">
      <c r="B20" s="332"/>
      <c r="C20" s="237"/>
      <c r="D20" s="237"/>
      <c r="E20" s="237"/>
      <c r="F20" s="237"/>
      <c r="G20" s="237"/>
      <c r="H20" s="237"/>
      <c r="I20" s="237"/>
      <c r="J20" s="237"/>
      <c r="K20" s="237"/>
      <c r="L20" s="237"/>
      <c r="M20" s="237"/>
      <c r="N20" s="237"/>
      <c r="O20" s="237"/>
      <c r="P20" s="237"/>
      <c r="Q20" s="237"/>
      <c r="R20" s="237"/>
      <c r="S20" s="237"/>
      <c r="T20" s="237"/>
      <c r="U20" s="237"/>
      <c r="V20" s="237"/>
      <c r="W20" s="237"/>
      <c r="X20" s="237"/>
      <c r="Y20" s="237"/>
      <c r="Z20" s="238"/>
    </row>
    <row r="21" spans="2:26" ht="21.75" customHeight="1" x14ac:dyDescent="0.15">
      <c r="B21" s="332"/>
      <c r="C21" s="233"/>
      <c r="D21" s="233"/>
      <c r="E21" s="233"/>
      <c r="F21" s="233"/>
      <c r="G21" s="233"/>
      <c r="H21" s="239"/>
      <c r="I21" s="233"/>
      <c r="J21" s="233"/>
      <c r="K21" s="233"/>
      <c r="L21" s="233"/>
      <c r="M21" s="239"/>
      <c r="N21" s="239"/>
      <c r="O21" s="239"/>
      <c r="P21" s="233"/>
      <c r="Q21" s="239"/>
      <c r="R21" s="233"/>
      <c r="S21" s="233"/>
      <c r="T21" s="233"/>
      <c r="U21" s="233"/>
      <c r="V21" s="233"/>
      <c r="W21" s="233"/>
      <c r="X21" s="233"/>
      <c r="Y21" s="233"/>
      <c r="Z21" s="240"/>
    </row>
    <row r="22" spans="2:26" ht="21.75" customHeight="1" x14ac:dyDescent="0.15">
      <c r="B22" s="332"/>
      <c r="C22" s="233"/>
      <c r="D22" s="233"/>
      <c r="E22" s="233"/>
      <c r="F22" s="233"/>
      <c r="G22" s="233"/>
      <c r="H22" s="239"/>
      <c r="I22" s="233"/>
      <c r="J22" s="233"/>
      <c r="K22" s="233"/>
      <c r="L22" s="233"/>
      <c r="M22" s="239"/>
      <c r="N22" s="239"/>
      <c r="O22" s="239"/>
      <c r="P22" s="233"/>
      <c r="Q22" s="239"/>
      <c r="R22" s="233"/>
      <c r="S22" s="233"/>
      <c r="T22" s="233"/>
      <c r="U22" s="233"/>
      <c r="V22" s="233"/>
      <c r="W22" s="233"/>
      <c r="X22" s="233"/>
      <c r="Y22" s="233"/>
      <c r="Z22" s="240"/>
    </row>
    <row r="23" spans="2:26" ht="21.75" customHeight="1" x14ac:dyDescent="0.15">
      <c r="B23" s="332"/>
      <c r="C23" s="239"/>
      <c r="D23" s="233"/>
      <c r="E23" s="233"/>
      <c r="F23" s="239"/>
      <c r="G23" s="239"/>
      <c r="H23" s="233"/>
      <c r="I23" s="233"/>
      <c r="J23" s="233"/>
      <c r="K23" s="233"/>
      <c r="L23" s="233"/>
      <c r="M23" s="239"/>
      <c r="N23" s="239"/>
      <c r="O23" s="239"/>
      <c r="P23" s="233"/>
      <c r="Q23" s="239"/>
      <c r="R23" s="233"/>
      <c r="S23" s="233"/>
      <c r="T23" s="233"/>
      <c r="U23" s="233"/>
      <c r="V23" s="233"/>
      <c r="W23" s="233"/>
      <c r="X23" s="233"/>
      <c r="Y23" s="233"/>
      <c r="Z23" s="240"/>
    </row>
    <row r="24" spans="2:26" ht="21.75" customHeight="1" x14ac:dyDescent="0.15">
      <c r="B24" s="332"/>
      <c r="C24" s="239"/>
      <c r="D24" s="233"/>
      <c r="E24" s="233"/>
      <c r="F24" s="239"/>
      <c r="G24" s="239"/>
      <c r="H24" s="233"/>
      <c r="I24" s="233"/>
      <c r="J24" s="233"/>
      <c r="K24" s="233"/>
      <c r="L24" s="233"/>
      <c r="M24" s="239"/>
      <c r="N24" s="239"/>
      <c r="O24" s="239"/>
      <c r="P24" s="233"/>
      <c r="Q24" s="239"/>
      <c r="R24" s="233"/>
      <c r="S24" s="233"/>
      <c r="T24" s="233"/>
      <c r="U24" s="233"/>
      <c r="V24" s="233"/>
      <c r="W24" s="233"/>
      <c r="X24" s="233"/>
      <c r="Y24" s="233"/>
      <c r="Z24" s="240"/>
    </row>
    <row r="25" spans="2:26" ht="21.75" customHeight="1" x14ac:dyDescent="0.15">
      <c r="B25" s="332"/>
      <c r="C25" s="239"/>
      <c r="D25" s="233"/>
      <c r="E25" s="233"/>
      <c r="F25" s="239"/>
      <c r="G25" s="239"/>
      <c r="H25" s="233"/>
      <c r="I25" s="233"/>
      <c r="J25" s="233"/>
      <c r="K25" s="233"/>
      <c r="L25" s="233"/>
      <c r="M25" s="239"/>
      <c r="N25" s="239"/>
      <c r="O25" s="239"/>
      <c r="P25" s="233"/>
      <c r="Q25" s="239"/>
      <c r="R25" s="233"/>
      <c r="S25" s="233"/>
      <c r="T25" s="233"/>
      <c r="U25" s="233"/>
      <c r="V25" s="233"/>
      <c r="W25" s="233"/>
      <c r="X25" s="233"/>
      <c r="Y25" s="233"/>
      <c r="Z25" s="240"/>
    </row>
    <row r="26" spans="2:26" ht="21.75" customHeight="1" x14ac:dyDescent="0.15">
      <c r="B26" s="332"/>
      <c r="C26" s="239"/>
      <c r="D26" s="233"/>
      <c r="E26" s="233"/>
      <c r="F26" s="239"/>
      <c r="G26" s="239"/>
      <c r="H26" s="233"/>
      <c r="I26" s="233"/>
      <c r="J26" s="233"/>
      <c r="K26" s="233"/>
      <c r="L26" s="233"/>
      <c r="M26" s="239"/>
      <c r="N26" s="239"/>
      <c r="O26" s="239"/>
      <c r="P26" s="233"/>
      <c r="Q26" s="239"/>
      <c r="R26" s="233"/>
      <c r="S26" s="233"/>
      <c r="T26" s="233"/>
      <c r="U26" s="233"/>
      <c r="V26" s="233"/>
      <c r="W26" s="233"/>
      <c r="X26" s="233"/>
      <c r="Y26" s="233"/>
      <c r="Z26" s="240"/>
    </row>
    <row r="27" spans="2:26" ht="21.75" customHeight="1" x14ac:dyDescent="0.15">
      <c r="B27" s="332"/>
      <c r="C27" s="239"/>
      <c r="D27" s="233"/>
      <c r="E27" s="233"/>
      <c r="F27" s="239"/>
      <c r="G27" s="239"/>
      <c r="H27" s="233"/>
      <c r="I27" s="233"/>
      <c r="J27" s="233"/>
      <c r="K27" s="233"/>
      <c r="L27" s="233"/>
      <c r="M27" s="239"/>
      <c r="N27" s="239"/>
      <c r="O27" s="239"/>
      <c r="P27" s="233"/>
      <c r="Q27" s="239"/>
      <c r="R27" s="233"/>
      <c r="S27" s="233"/>
      <c r="T27" s="233"/>
      <c r="U27" s="233"/>
      <c r="V27" s="233"/>
      <c r="W27" s="233"/>
      <c r="X27" s="233"/>
      <c r="Y27" s="233"/>
      <c r="Z27" s="240"/>
    </row>
    <row r="28" spans="2:26" ht="21.75" customHeight="1" x14ac:dyDescent="0.15">
      <c r="B28" s="332"/>
      <c r="C28" s="239"/>
      <c r="D28" s="233"/>
      <c r="E28" s="233"/>
      <c r="F28" s="241"/>
      <c r="G28" s="242"/>
      <c r="H28" s="242"/>
      <c r="I28" s="242"/>
      <c r="J28" s="242"/>
      <c r="K28" s="242"/>
      <c r="L28" s="233"/>
      <c r="M28" s="239"/>
      <c r="N28" s="239"/>
      <c r="O28" s="239"/>
      <c r="P28" s="233"/>
      <c r="Q28" s="242"/>
      <c r="R28" s="234"/>
      <c r="S28" s="234"/>
      <c r="T28" s="234"/>
      <c r="U28" s="234"/>
      <c r="V28" s="234"/>
      <c r="W28" s="234"/>
      <c r="X28" s="234"/>
      <c r="Y28" s="234"/>
      <c r="Z28" s="243"/>
    </row>
    <row r="29" spans="2:26" ht="47.25" customHeight="1" x14ac:dyDescent="0.15">
      <c r="B29" s="384"/>
      <c r="C29" s="244"/>
      <c r="D29" s="244"/>
      <c r="E29" s="245"/>
      <c r="F29" s="246"/>
      <c r="G29" s="244"/>
      <c r="H29" s="244"/>
      <c r="I29" s="244"/>
      <c r="J29" s="570" t="s">
        <v>114</v>
      </c>
      <c r="K29" s="570"/>
      <c r="L29" s="570"/>
      <c r="M29" s="570"/>
      <c r="N29" s="570"/>
      <c r="O29" s="570"/>
      <c r="P29" s="570"/>
      <c r="Q29" s="570" t="s">
        <v>115</v>
      </c>
      <c r="R29" s="570"/>
      <c r="S29" s="570"/>
      <c r="T29" s="570"/>
      <c r="U29" s="570"/>
      <c r="V29" s="570"/>
      <c r="W29" s="570"/>
      <c r="X29" s="570"/>
      <c r="Y29" s="570"/>
      <c r="Z29" s="247"/>
    </row>
    <row r="30" spans="2:26" ht="15" customHeight="1" x14ac:dyDescent="0.15">
      <c r="C30" s="3" t="s">
        <v>116</v>
      </c>
    </row>
    <row r="31" spans="2:26" ht="15" customHeight="1" x14ac:dyDescent="0.15">
      <c r="C31" s="1" t="s">
        <v>117</v>
      </c>
    </row>
    <row r="32" spans="2:26" ht="15" customHeight="1" x14ac:dyDescent="0.15">
      <c r="C32" s="1" t="s">
        <v>118</v>
      </c>
    </row>
    <row r="33" spans="3:3" ht="15" customHeight="1" x14ac:dyDescent="0.15">
      <c r="C33" s="1" t="s">
        <v>119</v>
      </c>
    </row>
    <row r="34" spans="3:3" ht="7.3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3"/>
  <dataValidations count="2">
    <dataValidation allowBlank="1" showInputMessage="1" showErrorMessage="1" prompt="経度を小数点以下５桁まで入力する。" sqref="X4:Z4 X6:Z6" xr:uid="{530284B1-EACC-42BC-81C5-245684B34C6B}"/>
    <dataValidation allowBlank="1" showInputMessage="1" showErrorMessage="1" prompt="緯度を小数点以下５桁まで入力する。" sqref="X3:Z3 X5:Z5" xr:uid="{E68480D1-09A5-44E1-8065-C8529E492B95}"/>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6205D79-FE6E-4F00-BFDA-DA83505F13CB}">
          <x14:formula1>
            <xm:f>'(参考)リスト'!$G$16:$G$19</xm:f>
          </x14:formula1>
          <xm:sqref>D7:E11</xm:sqref>
        </x14:dataValidation>
        <x14:dataValidation type="list" allowBlank="1" showInputMessage="1" showErrorMessage="1" xr:uid="{586B02C9-F013-4FBA-8736-96464E3599E3}">
          <x14:formula1>
            <xm:f>'(参考)リスト'!$E$6:$E$10</xm:f>
          </x14:formula1>
          <xm:sqref>U6</xm:sqref>
        </x14:dataValidation>
        <x14:dataValidation type="list" allowBlank="1" showInputMessage="1" showErrorMessage="1" xr:uid="{B70FF06C-5711-4045-8CD3-4F56A4B8926F}">
          <x14:formula1>
            <xm:f>'(参考)リスト'!$F$6:$F$7</xm:f>
          </x14:formula1>
          <xm:sqref>U5</xm:sqref>
        </x14:dataValidation>
        <x14:dataValidation type="list" allowBlank="1" showInputMessage="1" showErrorMessage="1" xr:uid="{3C0F3BCE-E0AF-4F0F-9D5A-A1649C6BA81C}">
          <x14:formula1>
            <xm:f>'(参考)リスト'!$D$6:$D$7</xm:f>
          </x14:formula1>
          <xm:sqref>R5:R6</xm:sqref>
        </x14:dataValidation>
        <x14:dataValidation type="list" allowBlank="1" showInputMessage="1" showErrorMessage="1" xr:uid="{76C9330E-B066-4B1D-97CA-773CCE8DB65A}">
          <x14:formula1>
            <xm:f>'(参考)リスト'!$C$6:$C$11</xm:f>
          </x14:formula1>
          <xm:sqref>I5:K5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5F417-7AF1-4275-9158-D3FACEB5851F}">
  <sheetPr codeName="Sheet11">
    <pageSetUpPr fitToPage="1"/>
  </sheetPr>
  <dimension ref="B1:AA37"/>
  <sheetViews>
    <sheetView showGridLines="0" tabSelected="1" view="pageBreakPreview" topLeftCell="A2" zoomScaleNormal="70" zoomScaleSheetLayoutView="100" workbookViewId="0">
      <selection activeCell="L9" sqref="L9:M10"/>
    </sheetView>
  </sheetViews>
  <sheetFormatPr defaultColWidth="9" defaultRowHeight="12" x14ac:dyDescent="0.15"/>
  <cols>
    <col min="1" max="1" width="1.5" style="2" customWidth="1"/>
    <col min="2" max="2" width="6.75" style="2" customWidth="1"/>
    <col min="3" max="7" width="6.5" style="2" customWidth="1"/>
    <col min="8" max="8" width="3.75" style="2" customWidth="1"/>
    <col min="9" max="9" width="9.75" style="2" customWidth="1"/>
    <col min="10" max="12" width="6.5" style="2" customWidth="1"/>
    <col min="13" max="13" width="6.75" style="2" customWidth="1"/>
    <col min="14" max="14" width="6.875" style="2" customWidth="1"/>
    <col min="15" max="25" width="6.75" style="2" customWidth="1"/>
    <col min="26" max="26" width="1.25" style="2" customWidth="1"/>
    <col min="27" max="27" width="1.5" style="2" customWidth="1"/>
    <col min="28" max="28" width="12.5" style="2" customWidth="1"/>
    <col min="29" max="16384" width="9" style="2"/>
  </cols>
  <sheetData>
    <row r="1" spans="2:27" x14ac:dyDescent="0.15">
      <c r="Y1" s="7"/>
    </row>
    <row r="2" spans="2:27" ht="24.95" customHeight="1" x14ac:dyDescent="0.15">
      <c r="B2" s="182" t="s">
        <v>528</v>
      </c>
      <c r="C2" s="216"/>
      <c r="D2" s="216"/>
      <c r="E2" s="216"/>
      <c r="F2" s="216"/>
      <c r="G2" s="216"/>
      <c r="H2" s="216"/>
      <c r="I2" s="216"/>
      <c r="J2" s="216"/>
      <c r="K2" s="216"/>
      <c r="L2" s="216"/>
      <c r="M2" s="218"/>
      <c r="N2" s="335" t="s">
        <v>529</v>
      </c>
      <c r="O2" s="335"/>
      <c r="P2" s="544">
        <v>45904</v>
      </c>
      <c r="Q2" s="545"/>
      <c r="R2" s="546"/>
      <c r="S2" s="335" t="s">
        <v>402</v>
      </c>
      <c r="T2" s="335"/>
      <c r="U2" s="335"/>
      <c r="V2" s="547" t="s">
        <v>403</v>
      </c>
      <c r="W2" s="547"/>
      <c r="X2" s="547"/>
      <c r="Y2" s="547"/>
      <c r="Z2" s="547"/>
    </row>
    <row r="3" spans="2:27" ht="20.100000000000001" customHeight="1" x14ac:dyDescent="0.15">
      <c r="B3" s="219" t="s">
        <v>404</v>
      </c>
      <c r="C3" s="336" t="s">
        <v>405</v>
      </c>
      <c r="D3" s="337"/>
      <c r="E3" s="337"/>
      <c r="F3" s="338"/>
      <c r="G3" s="333" t="s">
        <v>406</v>
      </c>
      <c r="H3" s="336" t="s">
        <v>530</v>
      </c>
      <c r="I3" s="337"/>
      <c r="J3" s="338"/>
      <c r="K3" s="333" t="s">
        <v>407</v>
      </c>
      <c r="L3" s="548" t="s">
        <v>408</v>
      </c>
      <c r="M3" s="548"/>
      <c r="N3" s="548"/>
      <c r="O3" s="548"/>
      <c r="P3" s="548"/>
      <c r="Q3" s="311" t="s">
        <v>531</v>
      </c>
      <c r="R3" s="313"/>
      <c r="S3" s="336" t="s">
        <v>532</v>
      </c>
      <c r="T3" s="337"/>
      <c r="U3" s="338"/>
      <c r="V3" s="550" t="s">
        <v>424</v>
      </c>
      <c r="W3" s="220" t="s">
        <v>425</v>
      </c>
      <c r="X3" s="329">
        <v>33.901879999999998</v>
      </c>
      <c r="Y3" s="324"/>
      <c r="Z3" s="330"/>
    </row>
    <row r="4" spans="2:27" ht="20.100000000000001" customHeight="1" x14ac:dyDescent="0.15">
      <c r="B4" s="187" t="s">
        <v>410</v>
      </c>
      <c r="C4" s="339" t="s">
        <v>411</v>
      </c>
      <c r="D4" s="340"/>
      <c r="E4" s="340"/>
      <c r="F4" s="341"/>
      <c r="G4" s="328"/>
      <c r="H4" s="339"/>
      <c r="I4" s="340"/>
      <c r="J4" s="341"/>
      <c r="K4" s="328"/>
      <c r="L4" s="549"/>
      <c r="M4" s="549"/>
      <c r="N4" s="549"/>
      <c r="O4" s="549"/>
      <c r="P4" s="549"/>
      <c r="Q4" s="314"/>
      <c r="R4" s="316"/>
      <c r="S4" s="339" t="s">
        <v>533</v>
      </c>
      <c r="T4" s="340"/>
      <c r="U4" s="341"/>
      <c r="V4" s="551"/>
      <c r="W4" s="221" t="s">
        <v>437</v>
      </c>
      <c r="X4" s="329">
        <v>132.28415000000001</v>
      </c>
      <c r="Y4" s="324"/>
      <c r="Z4" s="330"/>
    </row>
    <row r="5" spans="2:27" ht="20.100000000000001" customHeight="1" x14ac:dyDescent="0.15">
      <c r="B5" s="552" t="s">
        <v>413</v>
      </c>
      <c r="C5" s="183" t="s">
        <v>414</v>
      </c>
      <c r="D5" s="329" t="s">
        <v>534</v>
      </c>
      <c r="E5" s="324"/>
      <c r="F5" s="324"/>
      <c r="G5" s="299" t="s">
        <v>270</v>
      </c>
      <c r="H5" s="300"/>
      <c r="I5" s="329" t="s">
        <v>493</v>
      </c>
      <c r="J5" s="324"/>
      <c r="K5" s="330"/>
      <c r="L5" s="335" t="s">
        <v>418</v>
      </c>
      <c r="M5" s="335"/>
      <c r="N5" s="222" t="s">
        <v>419</v>
      </c>
      <c r="O5" s="223">
        <v>345</v>
      </c>
      <c r="P5" s="184" t="s">
        <v>420</v>
      </c>
      <c r="Q5" s="556" t="s">
        <v>535</v>
      </c>
      <c r="R5" s="554" t="s">
        <v>447</v>
      </c>
      <c r="S5" s="333" t="s">
        <v>57</v>
      </c>
      <c r="T5" s="333"/>
      <c r="U5" s="224" t="s">
        <v>412</v>
      </c>
      <c r="V5" s="311" t="s">
        <v>441</v>
      </c>
      <c r="W5" s="220" t="s">
        <v>425</v>
      </c>
      <c r="X5" s="329">
        <v>33.901739999999997</v>
      </c>
      <c r="Y5" s="324"/>
      <c r="Z5" s="330"/>
    </row>
    <row r="6" spans="2:27" ht="20.100000000000001" customHeight="1" x14ac:dyDescent="0.15">
      <c r="B6" s="553"/>
      <c r="C6" s="183" t="s">
        <v>421</v>
      </c>
      <c r="D6" s="329" t="s">
        <v>534</v>
      </c>
      <c r="E6" s="324"/>
      <c r="F6" s="324"/>
      <c r="G6" s="335" t="s">
        <v>536</v>
      </c>
      <c r="H6" s="335"/>
      <c r="I6" s="329" t="s">
        <v>427</v>
      </c>
      <c r="J6" s="324"/>
      <c r="K6" s="330"/>
      <c r="L6" s="335" t="s">
        <v>537</v>
      </c>
      <c r="M6" s="335"/>
      <c r="N6" s="222" t="s">
        <v>419</v>
      </c>
      <c r="O6" s="202">
        <v>9.25</v>
      </c>
      <c r="P6" s="184" t="s">
        <v>420</v>
      </c>
      <c r="Q6" s="316"/>
      <c r="R6" s="555"/>
      <c r="S6" s="335" t="s">
        <v>56</v>
      </c>
      <c r="T6" s="335"/>
      <c r="U6" s="225" t="s">
        <v>409</v>
      </c>
      <c r="V6" s="314"/>
      <c r="W6" s="220" t="s">
        <v>437</v>
      </c>
      <c r="X6" s="329">
        <v>132.28607</v>
      </c>
      <c r="Y6" s="324"/>
      <c r="Z6" s="330"/>
    </row>
    <row r="7" spans="2:27" ht="7.5" customHeight="1" x14ac:dyDescent="0.15">
      <c r="B7" s="578" t="s">
        <v>538</v>
      </c>
      <c r="C7" s="578"/>
      <c r="D7" s="579" t="s">
        <v>539</v>
      </c>
      <c r="E7" s="579"/>
      <c r="F7" s="226"/>
      <c r="G7" s="226"/>
      <c r="H7" s="226"/>
      <c r="I7" s="226"/>
      <c r="J7" s="226"/>
      <c r="K7" s="226"/>
      <c r="L7" s="226"/>
      <c r="M7" s="226"/>
      <c r="N7" s="226"/>
      <c r="O7" s="226"/>
      <c r="P7" s="226"/>
      <c r="Q7" s="226"/>
      <c r="R7" s="226"/>
      <c r="S7" s="226"/>
      <c r="T7" s="226"/>
      <c r="U7" s="226"/>
      <c r="V7" s="226"/>
      <c r="W7" s="226"/>
      <c r="X7" s="227"/>
      <c r="Y7" s="227"/>
      <c r="Z7" s="228"/>
    </row>
    <row r="8" spans="2:27" ht="21.75" customHeight="1" x14ac:dyDescent="0.15">
      <c r="B8" s="578"/>
      <c r="C8" s="578"/>
      <c r="D8" s="579"/>
      <c r="E8" s="579"/>
      <c r="F8" s="229"/>
      <c r="G8" s="580" t="s">
        <v>540</v>
      </c>
      <c r="H8" s="556"/>
      <c r="I8" s="585" t="s">
        <v>541</v>
      </c>
      <c r="J8" s="230" t="s">
        <v>542</v>
      </c>
      <c r="K8" s="231" t="s">
        <v>539</v>
      </c>
      <c r="L8" s="567">
        <v>27</v>
      </c>
      <c r="M8" s="568"/>
      <c r="N8" s="183" t="s">
        <v>543</v>
      </c>
      <c r="O8" s="569">
        <v>0</v>
      </c>
      <c r="P8" s="569"/>
      <c r="Q8" s="183" t="s">
        <v>544</v>
      </c>
      <c r="R8" s="567">
        <v>0</v>
      </c>
      <c r="S8" s="568"/>
      <c r="T8" s="580" t="s">
        <v>545</v>
      </c>
      <c r="U8" s="556"/>
      <c r="V8" s="580" t="s">
        <v>546</v>
      </c>
      <c r="W8" s="556"/>
      <c r="X8" s="557">
        <v>0</v>
      </c>
      <c r="Y8" s="558"/>
      <c r="Z8" s="229"/>
      <c r="AA8" s="117"/>
    </row>
    <row r="9" spans="2:27" ht="11.1" customHeight="1" x14ac:dyDescent="0.15">
      <c r="B9" s="578"/>
      <c r="C9" s="578"/>
      <c r="D9" s="579"/>
      <c r="E9" s="579"/>
      <c r="F9" s="229"/>
      <c r="G9" s="581"/>
      <c r="H9" s="582"/>
      <c r="I9" s="586"/>
      <c r="J9" s="561" t="s">
        <v>345</v>
      </c>
      <c r="K9" s="563" t="s">
        <v>539</v>
      </c>
      <c r="L9" s="557">
        <v>12</v>
      </c>
      <c r="M9" s="558"/>
      <c r="N9" s="561" t="s">
        <v>543</v>
      </c>
      <c r="O9" s="557">
        <v>0</v>
      </c>
      <c r="P9" s="558"/>
      <c r="Q9" s="561" t="s">
        <v>544</v>
      </c>
      <c r="R9" s="557">
        <v>0</v>
      </c>
      <c r="S9" s="558"/>
      <c r="T9" s="581"/>
      <c r="U9" s="582"/>
      <c r="V9" s="583"/>
      <c r="W9" s="584"/>
      <c r="X9" s="559"/>
      <c r="Y9" s="560"/>
      <c r="Z9" s="229"/>
      <c r="AA9" s="117"/>
    </row>
    <row r="10" spans="2:27" ht="11.1" customHeight="1" x14ac:dyDescent="0.15">
      <c r="B10" s="578"/>
      <c r="C10" s="578"/>
      <c r="D10" s="579"/>
      <c r="E10" s="579"/>
      <c r="F10" s="229"/>
      <c r="G10" s="581"/>
      <c r="H10" s="582"/>
      <c r="I10" s="586"/>
      <c r="J10" s="562"/>
      <c r="K10" s="564"/>
      <c r="L10" s="565"/>
      <c r="M10" s="566"/>
      <c r="N10" s="562"/>
      <c r="O10" s="565"/>
      <c r="P10" s="566"/>
      <c r="Q10" s="562"/>
      <c r="R10" s="565"/>
      <c r="S10" s="566"/>
      <c r="T10" s="581"/>
      <c r="U10" s="582"/>
      <c r="V10" s="571" t="s">
        <v>547</v>
      </c>
      <c r="W10" s="572"/>
      <c r="X10" s="557">
        <v>1</v>
      </c>
      <c r="Y10" s="558"/>
      <c r="Z10" s="229"/>
      <c r="AA10" s="117"/>
    </row>
    <row r="11" spans="2:27" ht="21.75" customHeight="1" x14ac:dyDescent="0.15">
      <c r="B11" s="578"/>
      <c r="C11" s="578"/>
      <c r="D11" s="579"/>
      <c r="E11" s="579"/>
      <c r="F11" s="229"/>
      <c r="G11" s="583"/>
      <c r="H11" s="584"/>
      <c r="I11" s="587"/>
      <c r="J11" s="183" t="s">
        <v>548</v>
      </c>
      <c r="K11" s="231" t="s">
        <v>539</v>
      </c>
      <c r="L11" s="575">
        <v>12</v>
      </c>
      <c r="M11" s="576"/>
      <c r="N11" s="183" t="s">
        <v>543</v>
      </c>
      <c r="O11" s="577">
        <v>0</v>
      </c>
      <c r="P11" s="577"/>
      <c r="Q11" s="183" t="s">
        <v>544</v>
      </c>
      <c r="R11" s="575">
        <v>0</v>
      </c>
      <c r="S11" s="576"/>
      <c r="T11" s="583"/>
      <c r="U11" s="584"/>
      <c r="V11" s="573"/>
      <c r="W11" s="574"/>
      <c r="X11" s="565"/>
      <c r="Y11" s="566"/>
      <c r="Z11" s="229"/>
      <c r="AA11" s="117"/>
    </row>
    <row r="12" spans="2:27" ht="21.75" customHeight="1" x14ac:dyDescent="0.15">
      <c r="B12" s="331" t="s">
        <v>113</v>
      </c>
      <c r="C12" s="229"/>
      <c r="D12" s="232"/>
      <c r="E12" s="232"/>
      <c r="F12" s="229"/>
      <c r="G12" s="229"/>
      <c r="H12" s="229"/>
      <c r="I12" s="229"/>
      <c r="J12" s="229"/>
      <c r="K12" s="229"/>
      <c r="L12" s="229"/>
      <c r="M12" s="229"/>
      <c r="N12" s="229"/>
      <c r="O12" s="229"/>
      <c r="P12" s="229"/>
      <c r="Q12" s="229"/>
      <c r="R12" s="229"/>
      <c r="S12" s="229"/>
      <c r="T12" s="229"/>
      <c r="U12" s="229"/>
      <c r="V12" s="229"/>
      <c r="W12" s="229"/>
      <c r="X12" s="229"/>
      <c r="Y12" s="229"/>
      <c r="Z12" s="229"/>
      <c r="AA12" s="117"/>
    </row>
    <row r="13" spans="2:27" ht="21.75" customHeight="1" x14ac:dyDescent="0.15">
      <c r="B13" s="332"/>
      <c r="C13" s="229"/>
      <c r="D13" s="232"/>
      <c r="E13" s="232"/>
      <c r="F13" s="229"/>
      <c r="G13" s="229"/>
      <c r="H13" s="229"/>
      <c r="I13" s="229"/>
      <c r="J13" s="229"/>
      <c r="K13" s="229"/>
      <c r="L13" s="229"/>
      <c r="M13" s="229"/>
      <c r="N13" s="229"/>
      <c r="O13" s="229"/>
      <c r="P13" s="229"/>
      <c r="Q13" s="229"/>
      <c r="R13" s="229"/>
      <c r="S13" s="229"/>
      <c r="T13" s="229"/>
      <c r="U13" s="229"/>
      <c r="V13" s="233"/>
      <c r="W13" s="233"/>
      <c r="X13" s="233"/>
      <c r="Y13" s="233"/>
      <c r="Z13" s="229"/>
      <c r="AA13" s="117"/>
    </row>
    <row r="14" spans="2:27" ht="21.75" customHeight="1" x14ac:dyDescent="0.15">
      <c r="B14" s="332"/>
      <c r="C14" s="229"/>
      <c r="D14" s="232"/>
      <c r="E14" s="232"/>
      <c r="F14" s="229"/>
      <c r="G14" s="229"/>
      <c r="H14" s="229"/>
      <c r="I14" s="229"/>
      <c r="J14" s="229"/>
      <c r="K14" s="229"/>
      <c r="L14" s="229"/>
      <c r="M14" s="229"/>
      <c r="N14" s="229"/>
      <c r="O14" s="229"/>
      <c r="P14" s="229"/>
      <c r="Q14" s="229"/>
      <c r="R14" s="229"/>
      <c r="S14" s="229"/>
      <c r="T14" s="233"/>
      <c r="U14" s="233"/>
      <c r="V14" s="234"/>
      <c r="W14" s="234"/>
      <c r="X14" s="234"/>
      <c r="Y14" s="234"/>
      <c r="Z14" s="235"/>
      <c r="AA14" s="117"/>
    </row>
    <row r="15" spans="2:27" ht="21.75" customHeight="1" x14ac:dyDescent="0.15">
      <c r="B15" s="332"/>
      <c r="C15" s="229"/>
      <c r="D15" s="232"/>
      <c r="E15" s="232"/>
      <c r="F15" s="229"/>
      <c r="G15" s="229"/>
      <c r="H15" s="229"/>
      <c r="I15" s="229"/>
      <c r="J15" s="229"/>
      <c r="K15" s="229"/>
      <c r="L15" s="229"/>
      <c r="M15" s="229"/>
      <c r="N15" s="229"/>
      <c r="O15" s="229"/>
      <c r="P15" s="229"/>
      <c r="Q15" s="229"/>
      <c r="R15" s="229"/>
      <c r="S15" s="229"/>
      <c r="T15" s="233"/>
      <c r="U15" s="233"/>
      <c r="V15" s="229"/>
      <c r="W15" s="229"/>
      <c r="X15" s="236"/>
      <c r="Y15" s="236"/>
      <c r="Z15" s="235"/>
    </row>
    <row r="16" spans="2:27" ht="21.75" customHeight="1" x14ac:dyDescent="0.15">
      <c r="B16" s="332"/>
      <c r="C16" s="229"/>
      <c r="D16" s="232"/>
      <c r="E16" s="232"/>
      <c r="F16" s="229"/>
      <c r="G16" s="229"/>
      <c r="H16" s="229"/>
      <c r="I16" s="229"/>
      <c r="J16" s="229"/>
      <c r="K16" s="229"/>
      <c r="L16" s="229"/>
      <c r="M16" s="229"/>
      <c r="N16" s="229"/>
      <c r="O16" s="229"/>
      <c r="P16" s="229"/>
      <c r="Q16" s="229"/>
      <c r="R16" s="229"/>
      <c r="S16" s="229"/>
      <c r="T16" s="237"/>
      <c r="U16" s="237"/>
      <c r="V16" s="237"/>
      <c r="W16" s="237"/>
      <c r="X16" s="237"/>
      <c r="Y16" s="237"/>
      <c r="Z16" s="235"/>
    </row>
    <row r="17" spans="2:26" ht="21.75" customHeight="1" x14ac:dyDescent="0.15">
      <c r="B17" s="332"/>
      <c r="C17" s="229"/>
      <c r="D17" s="232"/>
      <c r="E17" s="232"/>
      <c r="F17" s="229"/>
      <c r="G17" s="229"/>
      <c r="H17" s="229"/>
      <c r="I17" s="229"/>
      <c r="J17" s="229"/>
      <c r="K17" s="229"/>
      <c r="L17" s="229"/>
      <c r="M17" s="229"/>
      <c r="N17" s="229"/>
      <c r="O17" s="229"/>
      <c r="P17" s="229"/>
      <c r="Q17" s="229"/>
      <c r="R17" s="229"/>
      <c r="S17" s="229"/>
      <c r="T17" s="229"/>
      <c r="U17" s="229"/>
      <c r="V17" s="233"/>
      <c r="W17" s="233"/>
      <c r="X17" s="233"/>
      <c r="Y17" s="233"/>
      <c r="Z17" s="235"/>
    </row>
    <row r="18" spans="2:26" ht="21.75" customHeight="1" x14ac:dyDescent="0.15">
      <c r="B18" s="332"/>
      <c r="C18" s="229"/>
      <c r="D18" s="232"/>
      <c r="E18" s="232"/>
      <c r="F18" s="229"/>
      <c r="G18" s="229"/>
      <c r="H18" s="229"/>
      <c r="I18" s="229"/>
      <c r="J18" s="229"/>
      <c r="K18" s="229"/>
      <c r="L18" s="229"/>
      <c r="M18" s="229"/>
      <c r="N18" s="229"/>
      <c r="O18" s="229"/>
      <c r="P18" s="229"/>
      <c r="Q18" s="229"/>
      <c r="R18" s="229"/>
      <c r="S18" s="229"/>
      <c r="T18" s="229"/>
      <c r="U18" s="229"/>
      <c r="V18" s="229"/>
      <c r="W18" s="229"/>
      <c r="X18" s="236"/>
      <c r="Y18" s="236"/>
      <c r="Z18" s="235"/>
    </row>
    <row r="19" spans="2:26" ht="21.75" customHeight="1" x14ac:dyDescent="0.15">
      <c r="B19" s="332"/>
      <c r="C19" s="229"/>
      <c r="D19" s="232"/>
      <c r="E19" s="232"/>
      <c r="F19" s="229"/>
      <c r="G19" s="229"/>
      <c r="H19" s="229"/>
      <c r="I19" s="229"/>
      <c r="J19" s="229"/>
      <c r="K19" s="229"/>
      <c r="L19" s="229"/>
      <c r="M19" s="229"/>
      <c r="N19" s="229"/>
      <c r="O19" s="229"/>
      <c r="P19" s="229"/>
      <c r="Q19" s="229"/>
      <c r="R19" s="229"/>
      <c r="S19" s="229"/>
      <c r="T19" s="229"/>
      <c r="U19" s="229"/>
      <c r="V19" s="229"/>
      <c r="W19" s="229"/>
      <c r="X19" s="236"/>
      <c r="Y19" s="236"/>
      <c r="Z19" s="235"/>
    </row>
    <row r="20" spans="2:26" ht="21.75" customHeight="1" x14ac:dyDescent="0.15">
      <c r="B20" s="332"/>
      <c r="C20" s="237"/>
      <c r="D20" s="237"/>
      <c r="E20" s="237"/>
      <c r="F20" s="237"/>
      <c r="G20" s="237"/>
      <c r="H20" s="237"/>
      <c r="I20" s="237"/>
      <c r="J20" s="237"/>
      <c r="K20" s="237"/>
      <c r="L20" s="237"/>
      <c r="M20" s="237"/>
      <c r="N20" s="237"/>
      <c r="O20" s="237"/>
      <c r="P20" s="237"/>
      <c r="Q20" s="237"/>
      <c r="R20" s="237"/>
      <c r="S20" s="237"/>
      <c r="T20" s="237"/>
      <c r="U20" s="237"/>
      <c r="V20" s="237"/>
      <c r="W20" s="237"/>
      <c r="X20" s="237"/>
      <c r="Y20" s="237"/>
      <c r="Z20" s="238"/>
    </row>
    <row r="21" spans="2:26" ht="21.75" customHeight="1" x14ac:dyDescent="0.15">
      <c r="B21" s="332"/>
      <c r="C21" s="233"/>
      <c r="D21" s="233"/>
      <c r="E21" s="233"/>
      <c r="F21" s="233"/>
      <c r="G21" s="233"/>
      <c r="H21" s="239"/>
      <c r="I21" s="233"/>
      <c r="J21" s="233"/>
      <c r="K21" s="233"/>
      <c r="L21" s="233"/>
      <c r="M21" s="239"/>
      <c r="N21" s="239"/>
      <c r="O21" s="239"/>
      <c r="P21" s="233"/>
      <c r="Q21" s="239"/>
      <c r="R21" s="233"/>
      <c r="S21" s="233"/>
      <c r="T21" s="233"/>
      <c r="U21" s="233"/>
      <c r="V21" s="233"/>
      <c r="W21" s="233"/>
      <c r="X21" s="233"/>
      <c r="Y21" s="233"/>
      <c r="Z21" s="240"/>
    </row>
    <row r="22" spans="2:26" ht="21.75" customHeight="1" x14ac:dyDescent="0.15">
      <c r="B22" s="332"/>
      <c r="C22" s="233"/>
      <c r="D22" s="233"/>
      <c r="E22" s="233"/>
      <c r="F22" s="233"/>
      <c r="G22" s="233"/>
      <c r="H22" s="239"/>
      <c r="I22" s="233"/>
      <c r="J22" s="233"/>
      <c r="K22" s="233"/>
      <c r="L22" s="233"/>
      <c r="M22" s="239"/>
      <c r="N22" s="239"/>
      <c r="O22" s="239"/>
      <c r="P22" s="233"/>
      <c r="Q22" s="239"/>
      <c r="R22" s="233"/>
      <c r="S22" s="233"/>
      <c r="T22" s="233"/>
      <c r="U22" s="233"/>
      <c r="V22" s="233"/>
      <c r="W22" s="233"/>
      <c r="X22" s="233"/>
      <c r="Y22" s="233"/>
      <c r="Z22" s="240"/>
    </row>
    <row r="23" spans="2:26" ht="21.75" customHeight="1" x14ac:dyDescent="0.15">
      <c r="B23" s="332"/>
      <c r="C23" s="239"/>
      <c r="D23" s="233"/>
      <c r="E23" s="233"/>
      <c r="F23" s="239"/>
      <c r="G23" s="239"/>
      <c r="H23" s="233"/>
      <c r="I23" s="233"/>
      <c r="J23" s="233"/>
      <c r="K23" s="233"/>
      <c r="L23" s="233"/>
      <c r="M23" s="239"/>
      <c r="N23" s="239"/>
      <c r="O23" s="239"/>
      <c r="P23" s="233"/>
      <c r="Q23" s="239"/>
      <c r="R23" s="233"/>
      <c r="S23" s="233"/>
      <c r="T23" s="233"/>
      <c r="U23" s="233"/>
      <c r="V23" s="233"/>
      <c r="W23" s="233"/>
      <c r="X23" s="233"/>
      <c r="Y23" s="233"/>
      <c r="Z23" s="240"/>
    </row>
    <row r="24" spans="2:26" ht="21.75" customHeight="1" x14ac:dyDescent="0.15">
      <c r="B24" s="332"/>
      <c r="C24" s="239"/>
      <c r="D24" s="233"/>
      <c r="E24" s="233"/>
      <c r="F24" s="239"/>
      <c r="G24" s="239"/>
      <c r="H24" s="233"/>
      <c r="I24" s="233"/>
      <c r="J24" s="233"/>
      <c r="K24" s="233"/>
      <c r="L24" s="233"/>
      <c r="M24" s="239"/>
      <c r="N24" s="239"/>
      <c r="O24" s="239"/>
      <c r="P24" s="233"/>
      <c r="Q24" s="239"/>
      <c r="R24" s="233"/>
      <c r="S24" s="233"/>
      <c r="T24" s="233"/>
      <c r="U24" s="233"/>
      <c r="V24" s="233"/>
      <c r="W24" s="233"/>
      <c r="X24" s="233"/>
      <c r="Y24" s="233"/>
      <c r="Z24" s="240"/>
    </row>
    <row r="25" spans="2:26" ht="21.75" customHeight="1" x14ac:dyDescent="0.15">
      <c r="B25" s="332"/>
      <c r="C25" s="239"/>
      <c r="D25" s="233"/>
      <c r="E25" s="233"/>
      <c r="F25" s="239"/>
      <c r="G25" s="239"/>
      <c r="H25" s="233"/>
      <c r="I25" s="233"/>
      <c r="J25" s="233"/>
      <c r="K25" s="233"/>
      <c r="L25" s="233"/>
      <c r="M25" s="239"/>
      <c r="N25" s="239"/>
      <c r="O25" s="239"/>
      <c r="P25" s="233"/>
      <c r="Q25" s="239"/>
      <c r="R25" s="233"/>
      <c r="S25" s="233"/>
      <c r="T25" s="233"/>
      <c r="U25" s="233"/>
      <c r="V25" s="233"/>
      <c r="W25" s="233"/>
      <c r="X25" s="233"/>
      <c r="Y25" s="233"/>
      <c r="Z25" s="240"/>
    </row>
    <row r="26" spans="2:26" ht="21.75" customHeight="1" x14ac:dyDescent="0.15">
      <c r="B26" s="332"/>
      <c r="C26" s="239"/>
      <c r="D26" s="233"/>
      <c r="E26" s="233"/>
      <c r="F26" s="239"/>
      <c r="G26" s="239"/>
      <c r="H26" s="233"/>
      <c r="I26" s="233"/>
      <c r="J26" s="233"/>
      <c r="K26" s="233"/>
      <c r="L26" s="233"/>
      <c r="M26" s="239"/>
      <c r="N26" s="239"/>
      <c r="O26" s="239"/>
      <c r="P26" s="233"/>
      <c r="Q26" s="239"/>
      <c r="R26" s="233"/>
      <c r="S26" s="233"/>
      <c r="T26" s="233"/>
      <c r="U26" s="233"/>
      <c r="V26" s="233"/>
      <c r="W26" s="233"/>
      <c r="X26" s="233"/>
      <c r="Y26" s="233"/>
      <c r="Z26" s="240"/>
    </row>
    <row r="27" spans="2:26" ht="21.75" customHeight="1" x14ac:dyDescent="0.15">
      <c r="B27" s="332"/>
      <c r="C27" s="239"/>
      <c r="D27" s="233"/>
      <c r="E27" s="233"/>
      <c r="F27" s="239"/>
      <c r="G27" s="239"/>
      <c r="H27" s="233"/>
      <c r="I27" s="233"/>
      <c r="J27" s="233"/>
      <c r="K27" s="233"/>
      <c r="L27" s="233"/>
      <c r="M27" s="239"/>
      <c r="N27" s="239"/>
      <c r="O27" s="239"/>
      <c r="P27" s="233"/>
      <c r="Q27" s="239"/>
      <c r="R27" s="233"/>
      <c r="S27" s="233"/>
      <c r="T27" s="233"/>
      <c r="U27" s="233"/>
      <c r="V27" s="233"/>
      <c r="W27" s="233"/>
      <c r="X27" s="233"/>
      <c r="Y27" s="233"/>
      <c r="Z27" s="240"/>
    </row>
    <row r="28" spans="2:26" ht="21.75" customHeight="1" x14ac:dyDescent="0.15">
      <c r="B28" s="332"/>
      <c r="C28" s="239"/>
      <c r="D28" s="233"/>
      <c r="E28" s="233"/>
      <c r="F28" s="241"/>
      <c r="G28" s="242"/>
      <c r="H28" s="242"/>
      <c r="I28" s="242"/>
      <c r="J28" s="242"/>
      <c r="K28" s="242"/>
      <c r="L28" s="233"/>
      <c r="M28" s="239"/>
      <c r="N28" s="239"/>
      <c r="O28" s="239"/>
      <c r="P28" s="233"/>
      <c r="Q28" s="242"/>
      <c r="R28" s="234"/>
      <c r="S28" s="234"/>
      <c r="T28" s="234"/>
      <c r="U28" s="234"/>
      <c r="V28" s="234"/>
      <c r="W28" s="234"/>
      <c r="X28" s="234"/>
      <c r="Y28" s="234"/>
      <c r="Z28" s="243"/>
    </row>
    <row r="29" spans="2:26" ht="47.25" customHeight="1" x14ac:dyDescent="0.15">
      <c r="B29" s="384"/>
      <c r="C29" s="244"/>
      <c r="D29" s="244"/>
      <c r="E29" s="245"/>
      <c r="F29" s="246"/>
      <c r="G29" s="244"/>
      <c r="H29" s="244"/>
      <c r="I29" s="244"/>
      <c r="J29" s="570" t="s">
        <v>114</v>
      </c>
      <c r="K29" s="570"/>
      <c r="L29" s="570"/>
      <c r="M29" s="570"/>
      <c r="N29" s="570"/>
      <c r="O29" s="570"/>
      <c r="P29" s="570"/>
      <c r="Q29" s="570" t="s">
        <v>115</v>
      </c>
      <c r="R29" s="570"/>
      <c r="S29" s="570"/>
      <c r="T29" s="570"/>
      <c r="U29" s="570"/>
      <c r="V29" s="570"/>
      <c r="W29" s="570"/>
      <c r="X29" s="570"/>
      <c r="Y29" s="570"/>
      <c r="Z29" s="247"/>
    </row>
    <row r="30" spans="2:26" ht="15" customHeight="1" x14ac:dyDescent="0.15">
      <c r="C30" s="3" t="s">
        <v>116</v>
      </c>
    </row>
    <row r="31" spans="2:26" ht="15" customHeight="1" x14ac:dyDescent="0.15">
      <c r="C31" s="1" t="s">
        <v>117</v>
      </c>
    </row>
    <row r="32" spans="2:26" ht="15" customHeight="1" x14ac:dyDescent="0.15">
      <c r="C32" s="1" t="s">
        <v>118</v>
      </c>
    </row>
    <row r="33" spans="3:3" ht="15" customHeight="1" x14ac:dyDescent="0.15">
      <c r="C33" s="1" t="s">
        <v>119</v>
      </c>
    </row>
    <row r="34" spans="3:3" ht="7.35" customHeight="1" x14ac:dyDescent="0.15"/>
    <row r="37" spans="3:3" ht="98.25" customHeight="1" x14ac:dyDescent="0.15"/>
  </sheetData>
  <mergeCells count="57">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s>
  <phoneticPr fontId="13"/>
  <dataValidations count="2">
    <dataValidation allowBlank="1" showInputMessage="1" showErrorMessage="1" prompt="経度を小数点以下５桁まで入力する。" sqref="X4:Z4 X6:Z6" xr:uid="{499B30F8-7040-4781-BF79-6E3CD9984F37}"/>
    <dataValidation allowBlank="1" showInputMessage="1" showErrorMessage="1" prompt="緯度を小数点以下５桁まで入力する。" sqref="X3:Z3 X5:Z5" xr:uid="{C4136C46-E7D9-4067-84CB-6CFE1A86A6D4}"/>
  </dataValidations>
  <printOptions horizontalCentered="1" verticalCentered="1"/>
  <pageMargins left="0.23622047244094488" right="0.23622047244094488" top="0.74803149606299213" bottom="0.74803149606299213" header="0.31496062992125984" footer="0.31496062992125984"/>
  <pageSetup paperSize="9" scale="82"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013D7A4-C406-46E6-9C06-485340410FA4}">
          <x14:formula1>
            <xm:f>'(参考)リスト'!$G$16:$G$19</xm:f>
          </x14:formula1>
          <xm:sqref>D7:E11</xm:sqref>
        </x14:dataValidation>
        <x14:dataValidation type="list" allowBlank="1" showInputMessage="1" showErrorMessage="1" xr:uid="{04BDAD44-96F6-4535-918B-A00069656BFF}">
          <x14:formula1>
            <xm:f>'(参考)リスト'!$E$6:$E$10</xm:f>
          </x14:formula1>
          <xm:sqref>U6</xm:sqref>
        </x14:dataValidation>
        <x14:dataValidation type="list" allowBlank="1" showInputMessage="1" showErrorMessage="1" xr:uid="{1E5499C5-43BA-4C9F-A676-EC1243A69733}">
          <x14:formula1>
            <xm:f>'(参考)リスト'!$F$6:$F$7</xm:f>
          </x14:formula1>
          <xm:sqref>U5</xm:sqref>
        </x14:dataValidation>
        <x14:dataValidation type="list" allowBlank="1" showInputMessage="1" showErrorMessage="1" xr:uid="{F5237D3A-A032-445E-8C8D-83CFB8E8CB28}">
          <x14:formula1>
            <xm:f>'(参考)リスト'!$D$6:$D$7</xm:f>
          </x14:formula1>
          <xm:sqref>R5:R6</xm:sqref>
        </x14:dataValidation>
        <x14:dataValidation type="list" allowBlank="1" showInputMessage="1" showErrorMessage="1" xr:uid="{79A1625C-69F0-46C0-B053-D6B5242FD579}">
          <x14:formula1>
            <xm:f>'(参考)リスト'!$C$6:$C$11</xm:f>
          </x14:formula1>
          <xm:sqref>I5:K5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2">
    <pageSetUpPr fitToPage="1"/>
  </sheetPr>
  <dimension ref="B1:Y218"/>
  <sheetViews>
    <sheetView showGridLines="0" showZeros="0" view="pageBreakPreview" topLeftCell="A3" zoomScaleNormal="55" zoomScaleSheetLayoutView="100" workbookViewId="0">
      <selection activeCell="T29" sqref="T29"/>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5" style="1" customWidth="1"/>
    <col min="7" max="7" width="10.5" style="1" customWidth="1"/>
    <col min="8" max="8" width="9.5" style="1" customWidth="1"/>
    <col min="9" max="9" width="8.25" style="1" customWidth="1"/>
    <col min="10" max="10" width="8.125" style="1" customWidth="1"/>
    <col min="11" max="11" width="3.75" style="1" customWidth="1"/>
    <col min="12" max="12" width="6" style="1" customWidth="1"/>
    <col min="13" max="14" width="15.5" style="1" customWidth="1"/>
    <col min="15" max="15" width="17.75" style="1" customWidth="1"/>
    <col min="16" max="17" width="9.5" style="1" customWidth="1"/>
    <col min="18" max="19" width="7.125" style="1" customWidth="1"/>
    <col min="20" max="20" width="4" style="1" customWidth="1"/>
    <col min="21" max="21" width="4.125" style="1" customWidth="1"/>
    <col min="22" max="22" width="6.5" style="1" customWidth="1"/>
    <col min="23" max="23" width="5" style="1" customWidth="1"/>
    <col min="24" max="24" width="8.125" style="1" customWidth="1"/>
    <col min="25" max="25" width="11.25" style="1" customWidth="1"/>
    <col min="26" max="26" width="3" style="1" customWidth="1"/>
    <col min="27" max="16384" width="9" style="1"/>
  </cols>
  <sheetData>
    <row r="1" spans="2:25" ht="9.75" customHeight="1" x14ac:dyDescent="0.15"/>
    <row r="2" spans="2:25" ht="24.75" customHeight="1" x14ac:dyDescent="0.15">
      <c r="B2" s="593" t="s">
        <v>120</v>
      </c>
      <c r="C2" s="593"/>
      <c r="D2" s="593"/>
      <c r="E2" s="593"/>
      <c r="F2" s="594"/>
      <c r="G2" s="594"/>
      <c r="H2" s="594"/>
      <c r="I2" s="593"/>
      <c r="J2" s="593"/>
      <c r="K2" s="593"/>
      <c r="L2" s="593"/>
      <c r="M2" s="593"/>
      <c r="N2" s="593"/>
      <c r="O2" s="593"/>
      <c r="P2" s="593"/>
      <c r="Q2" s="593"/>
      <c r="R2" s="593"/>
      <c r="S2" s="593"/>
      <c r="T2" s="593"/>
      <c r="U2" s="593"/>
      <c r="V2" s="593"/>
      <c r="W2" s="593"/>
      <c r="X2" s="593"/>
      <c r="Y2" s="233"/>
    </row>
    <row r="3" spans="2:25" ht="20.100000000000001" customHeight="1" x14ac:dyDescent="0.15">
      <c r="B3" s="375" t="s">
        <v>404</v>
      </c>
      <c r="C3" s="386"/>
      <c r="D3" s="386"/>
      <c r="E3" s="386"/>
      <c r="F3" s="595" t="s">
        <v>405</v>
      </c>
      <c r="G3" s="595"/>
      <c r="H3" s="595"/>
      <c r="I3" s="297" t="s">
        <v>406</v>
      </c>
      <c r="J3" s="298"/>
      <c r="K3" s="329" t="s">
        <v>530</v>
      </c>
      <c r="L3" s="324"/>
      <c r="M3" s="324"/>
      <c r="N3" s="330"/>
      <c r="O3" s="333" t="s">
        <v>531</v>
      </c>
      <c r="P3" s="627" t="s">
        <v>532</v>
      </c>
      <c r="Q3" s="548"/>
      <c r="R3" s="548"/>
      <c r="S3" s="628"/>
      <c r="T3" s="580" t="s">
        <v>529</v>
      </c>
      <c r="U3" s="619"/>
      <c r="V3" s="619"/>
      <c r="W3" s="556"/>
      <c r="X3" s="623">
        <v>45904</v>
      </c>
      <c r="Y3" s="624"/>
    </row>
    <row r="4" spans="2:25" ht="20.100000000000001" customHeight="1" x14ac:dyDescent="0.15">
      <c r="B4" s="325" t="s">
        <v>649</v>
      </c>
      <c r="C4" s="326"/>
      <c r="D4" s="326"/>
      <c r="E4" s="326"/>
      <c r="F4" s="602" t="s">
        <v>411</v>
      </c>
      <c r="G4" s="602"/>
      <c r="H4" s="602"/>
      <c r="I4" s="600" t="s">
        <v>407</v>
      </c>
      <c r="J4" s="601"/>
      <c r="K4" s="329" t="s">
        <v>408</v>
      </c>
      <c r="L4" s="324"/>
      <c r="M4" s="324"/>
      <c r="N4" s="330"/>
      <c r="O4" s="328"/>
      <c r="P4" s="629" t="s">
        <v>533</v>
      </c>
      <c r="Q4" s="549"/>
      <c r="R4" s="549"/>
      <c r="S4" s="622"/>
      <c r="T4" s="620"/>
      <c r="U4" s="621"/>
      <c r="V4" s="621"/>
      <c r="W4" s="622"/>
      <c r="X4" s="625"/>
      <c r="Y4" s="626"/>
    </row>
    <row r="5" spans="2:25" ht="15" customHeight="1" x14ac:dyDescent="0.15">
      <c r="B5" s="280"/>
      <c r="C5" s="598" t="s">
        <v>123</v>
      </c>
      <c r="D5" s="599"/>
      <c r="E5" s="596" t="s">
        <v>124</v>
      </c>
      <c r="F5" s="596" t="s">
        <v>125</v>
      </c>
      <c r="G5" s="603" t="s">
        <v>126</v>
      </c>
      <c r="H5" s="604"/>
      <c r="I5" s="375" t="s">
        <v>127</v>
      </c>
      <c r="J5" s="386"/>
      <c r="K5" s="386"/>
      <c r="L5" s="386"/>
      <c r="M5" s="386"/>
      <c r="N5" s="387"/>
      <c r="O5" s="248" t="s">
        <v>128</v>
      </c>
      <c r="P5" s="552" t="s">
        <v>129</v>
      </c>
      <c r="Q5" s="609"/>
      <c r="R5" s="609"/>
      <c r="S5" s="610"/>
      <c r="T5" s="603" t="s">
        <v>130</v>
      </c>
      <c r="U5" s="607"/>
      <c r="V5" s="607"/>
      <c r="W5" s="607"/>
      <c r="X5" s="604"/>
      <c r="Y5" s="617" t="s">
        <v>131</v>
      </c>
    </row>
    <row r="6" spans="2:25" ht="15" customHeight="1" x14ac:dyDescent="0.15">
      <c r="B6" s="280"/>
      <c r="C6" s="598"/>
      <c r="D6" s="599"/>
      <c r="E6" s="596"/>
      <c r="F6" s="596"/>
      <c r="G6" s="605"/>
      <c r="H6" s="606"/>
      <c r="I6" s="325"/>
      <c r="J6" s="326"/>
      <c r="K6" s="326"/>
      <c r="L6" s="326"/>
      <c r="M6" s="326"/>
      <c r="N6" s="327"/>
      <c r="O6" s="296">
        <v>43999</v>
      </c>
      <c r="P6" s="553"/>
      <c r="Q6" s="611"/>
      <c r="R6" s="611"/>
      <c r="S6" s="612"/>
      <c r="T6" s="605"/>
      <c r="U6" s="608"/>
      <c r="V6" s="608"/>
      <c r="W6" s="608"/>
      <c r="X6" s="606"/>
      <c r="Y6" s="596"/>
    </row>
    <row r="7" spans="2:25" ht="16.350000000000001" customHeight="1" x14ac:dyDescent="0.15">
      <c r="B7" s="280"/>
      <c r="C7" s="598"/>
      <c r="D7" s="599"/>
      <c r="E7" s="596"/>
      <c r="F7" s="596"/>
      <c r="G7" s="578" t="s">
        <v>132</v>
      </c>
      <c r="H7" s="578" t="s">
        <v>133</v>
      </c>
      <c r="I7" s="613" t="s">
        <v>134</v>
      </c>
      <c r="J7" s="613" t="s">
        <v>135</v>
      </c>
      <c r="K7" s="588"/>
      <c r="L7" s="588"/>
      <c r="M7" s="615" t="s">
        <v>136</v>
      </c>
      <c r="N7" s="616" t="s">
        <v>137</v>
      </c>
      <c r="O7" s="613" t="s">
        <v>138</v>
      </c>
      <c r="P7" s="363" t="s">
        <v>139</v>
      </c>
      <c r="Q7" s="588"/>
      <c r="R7" s="578" t="s">
        <v>140</v>
      </c>
      <c r="S7" s="578" t="s">
        <v>141</v>
      </c>
      <c r="T7" s="630" t="s">
        <v>142</v>
      </c>
      <c r="U7" s="578" t="s">
        <v>143</v>
      </c>
      <c r="V7" s="588"/>
      <c r="W7" s="588"/>
      <c r="X7" s="588"/>
      <c r="Y7" s="596"/>
    </row>
    <row r="8" spans="2:25" ht="16.350000000000001" customHeight="1" x14ac:dyDescent="0.15">
      <c r="B8" s="280"/>
      <c r="C8" s="325"/>
      <c r="D8" s="327"/>
      <c r="E8" s="597"/>
      <c r="F8" s="597"/>
      <c r="G8" s="614"/>
      <c r="H8" s="614"/>
      <c r="I8" s="588"/>
      <c r="J8" s="588"/>
      <c r="K8" s="588"/>
      <c r="L8" s="588"/>
      <c r="M8" s="588"/>
      <c r="N8" s="588"/>
      <c r="O8" s="588"/>
      <c r="P8" s="249" t="s">
        <v>144</v>
      </c>
      <c r="Q8" s="249" t="s">
        <v>145</v>
      </c>
      <c r="R8" s="588"/>
      <c r="S8" s="588"/>
      <c r="T8" s="588"/>
      <c r="U8" s="588"/>
      <c r="V8" s="588"/>
      <c r="W8" s="588"/>
      <c r="X8" s="588"/>
      <c r="Y8" s="618"/>
    </row>
    <row r="9" spans="2:25" ht="15.75" customHeight="1" x14ac:dyDescent="0.15">
      <c r="B9" s="332" t="s">
        <v>648</v>
      </c>
      <c r="C9" s="301" t="s">
        <v>496</v>
      </c>
      <c r="D9" s="303"/>
      <c r="E9" s="210">
        <v>1</v>
      </c>
      <c r="F9" s="250">
        <v>0</v>
      </c>
      <c r="G9" s="195" t="s">
        <v>549</v>
      </c>
      <c r="H9" s="195" t="s">
        <v>550</v>
      </c>
      <c r="I9" s="195" t="s">
        <v>542</v>
      </c>
      <c r="J9" s="307" t="s">
        <v>351</v>
      </c>
      <c r="K9" s="307"/>
      <c r="L9" s="307"/>
      <c r="M9" s="195" t="s">
        <v>551</v>
      </c>
      <c r="N9" s="195" t="s">
        <v>552</v>
      </c>
      <c r="O9" s="195" t="s">
        <v>553</v>
      </c>
      <c r="P9" s="195"/>
      <c r="Q9" s="195" t="s">
        <v>553</v>
      </c>
      <c r="R9" s="203" t="s">
        <v>554</v>
      </c>
      <c r="S9" s="203" t="s">
        <v>554</v>
      </c>
      <c r="T9" s="203" t="s">
        <v>555</v>
      </c>
      <c r="U9" s="307" t="s">
        <v>556</v>
      </c>
      <c r="V9" s="588"/>
      <c r="W9" s="588"/>
      <c r="X9" s="588"/>
      <c r="Y9" s="195"/>
    </row>
    <row r="10" spans="2:25" ht="15.95" customHeight="1" x14ac:dyDescent="0.15">
      <c r="B10" s="332"/>
      <c r="C10" s="301" t="s">
        <v>496</v>
      </c>
      <c r="D10" s="303"/>
      <c r="E10" s="210">
        <v>2</v>
      </c>
      <c r="F10" s="250">
        <v>10.199999999999999</v>
      </c>
      <c r="G10" s="195" t="s">
        <v>557</v>
      </c>
      <c r="H10" s="195" t="s">
        <v>558</v>
      </c>
      <c r="I10" s="195" t="s">
        <v>542</v>
      </c>
      <c r="J10" s="307" t="s">
        <v>351</v>
      </c>
      <c r="K10" s="307"/>
      <c r="L10" s="307"/>
      <c r="M10" s="195" t="s">
        <v>551</v>
      </c>
      <c r="N10" s="195" t="s">
        <v>552</v>
      </c>
      <c r="O10" s="195" t="s">
        <v>553</v>
      </c>
      <c r="P10" s="195"/>
      <c r="Q10" s="195" t="s">
        <v>553</v>
      </c>
      <c r="R10" s="203" t="s">
        <v>554</v>
      </c>
      <c r="S10" s="203" t="s">
        <v>554</v>
      </c>
      <c r="T10" s="203" t="s">
        <v>555</v>
      </c>
      <c r="U10" s="307" t="s">
        <v>556</v>
      </c>
      <c r="V10" s="592"/>
      <c r="W10" s="592"/>
      <c r="X10" s="592"/>
      <c r="Y10" s="281"/>
    </row>
    <row r="11" spans="2:25" ht="15.95" customHeight="1" x14ac:dyDescent="0.15">
      <c r="B11" s="332"/>
      <c r="C11" s="301" t="s">
        <v>496</v>
      </c>
      <c r="D11" s="303"/>
      <c r="E11" s="210">
        <v>3</v>
      </c>
      <c r="F11" s="250">
        <v>7</v>
      </c>
      <c r="G11" s="195" t="s">
        <v>549</v>
      </c>
      <c r="H11" s="195" t="s">
        <v>559</v>
      </c>
      <c r="I11" s="195"/>
      <c r="J11" s="307" t="s">
        <v>351</v>
      </c>
      <c r="K11" s="307"/>
      <c r="L11" s="307"/>
      <c r="M11" s="195" t="s">
        <v>560</v>
      </c>
      <c r="N11" s="195" t="s">
        <v>561</v>
      </c>
      <c r="O11" s="195" t="s">
        <v>562</v>
      </c>
      <c r="P11" s="195"/>
      <c r="Q11" s="195"/>
      <c r="R11" s="203" t="s">
        <v>554</v>
      </c>
      <c r="S11" s="203" t="s">
        <v>554</v>
      </c>
      <c r="T11" s="203" t="s">
        <v>552</v>
      </c>
      <c r="U11" s="307" t="s">
        <v>552</v>
      </c>
      <c r="V11" s="588"/>
      <c r="W11" s="588"/>
      <c r="X11" s="588"/>
      <c r="Y11" s="195"/>
    </row>
    <row r="12" spans="2:25" ht="15.95" customHeight="1" x14ac:dyDescent="0.15">
      <c r="B12" s="332"/>
      <c r="C12" s="301" t="s">
        <v>497</v>
      </c>
      <c r="D12" s="303"/>
      <c r="E12" s="210">
        <v>1</v>
      </c>
      <c r="F12" s="250">
        <v>10.199999999999999</v>
      </c>
      <c r="G12" s="195" t="s">
        <v>557</v>
      </c>
      <c r="H12" s="195" t="s">
        <v>563</v>
      </c>
      <c r="I12" s="195" t="s">
        <v>542</v>
      </c>
      <c r="J12" s="307" t="s">
        <v>351</v>
      </c>
      <c r="K12" s="307"/>
      <c r="L12" s="307"/>
      <c r="M12" s="195" t="s">
        <v>551</v>
      </c>
      <c r="N12" s="195" t="s">
        <v>552</v>
      </c>
      <c r="O12" s="195" t="s">
        <v>553</v>
      </c>
      <c r="P12" s="195"/>
      <c r="Q12" s="195" t="s">
        <v>553</v>
      </c>
      <c r="R12" s="203" t="s">
        <v>554</v>
      </c>
      <c r="S12" s="203" t="s">
        <v>554</v>
      </c>
      <c r="T12" s="203" t="s">
        <v>555</v>
      </c>
      <c r="U12" s="307" t="s">
        <v>556</v>
      </c>
      <c r="V12" s="588"/>
      <c r="W12" s="588"/>
      <c r="X12" s="588"/>
      <c r="Y12" s="195"/>
    </row>
    <row r="13" spans="2:25" ht="15.95" customHeight="1" x14ac:dyDescent="0.15">
      <c r="B13" s="332"/>
      <c r="C13" s="301" t="s">
        <v>497</v>
      </c>
      <c r="D13" s="303"/>
      <c r="E13" s="210">
        <v>2</v>
      </c>
      <c r="F13" s="251">
        <v>20.6</v>
      </c>
      <c r="G13" s="195" t="s">
        <v>557</v>
      </c>
      <c r="H13" s="195" t="s">
        <v>558</v>
      </c>
      <c r="I13" s="195" t="s">
        <v>542</v>
      </c>
      <c r="J13" s="307" t="s">
        <v>351</v>
      </c>
      <c r="K13" s="307"/>
      <c r="L13" s="307"/>
      <c r="M13" s="195" t="s">
        <v>551</v>
      </c>
      <c r="N13" s="195" t="s">
        <v>552</v>
      </c>
      <c r="O13" s="195" t="s">
        <v>553</v>
      </c>
      <c r="P13" s="195"/>
      <c r="Q13" s="195" t="s">
        <v>553</v>
      </c>
      <c r="R13" s="203" t="s">
        <v>554</v>
      </c>
      <c r="S13" s="203" t="s">
        <v>554</v>
      </c>
      <c r="T13" s="203" t="s">
        <v>555</v>
      </c>
      <c r="U13" s="307" t="s">
        <v>556</v>
      </c>
      <c r="V13" s="588"/>
      <c r="W13" s="588"/>
      <c r="X13" s="588"/>
      <c r="Y13" s="195"/>
    </row>
    <row r="14" spans="2:25" ht="15.95" customHeight="1" x14ac:dyDescent="0.15">
      <c r="B14" s="332"/>
      <c r="C14" s="301" t="s">
        <v>497</v>
      </c>
      <c r="D14" s="303"/>
      <c r="E14" s="210">
        <v>3</v>
      </c>
      <c r="F14" s="250">
        <v>10.199999999999999</v>
      </c>
      <c r="G14" s="195" t="s">
        <v>557</v>
      </c>
      <c r="H14" s="195" t="s">
        <v>564</v>
      </c>
      <c r="I14" s="195" t="s">
        <v>542</v>
      </c>
      <c r="J14" s="307" t="s">
        <v>351</v>
      </c>
      <c r="K14" s="307"/>
      <c r="L14" s="307"/>
      <c r="M14" s="195" t="s">
        <v>551</v>
      </c>
      <c r="N14" s="195" t="s">
        <v>552</v>
      </c>
      <c r="O14" s="252" t="s">
        <v>553</v>
      </c>
      <c r="P14" s="252"/>
      <c r="Q14" s="252" t="s">
        <v>553</v>
      </c>
      <c r="R14" s="203" t="s">
        <v>554</v>
      </c>
      <c r="S14" s="203" t="s">
        <v>554</v>
      </c>
      <c r="T14" s="203" t="s">
        <v>555</v>
      </c>
      <c r="U14" s="307" t="s">
        <v>556</v>
      </c>
      <c r="V14" s="588"/>
      <c r="W14" s="588"/>
      <c r="X14" s="588"/>
      <c r="Y14" s="195"/>
    </row>
    <row r="15" spans="2:25" ht="15.95" customHeight="1" x14ac:dyDescent="0.15">
      <c r="B15" s="332"/>
      <c r="C15" s="301" t="s">
        <v>497</v>
      </c>
      <c r="D15" s="303"/>
      <c r="E15" s="210">
        <v>4</v>
      </c>
      <c r="F15" s="250">
        <v>17.5</v>
      </c>
      <c r="G15" s="195" t="s">
        <v>549</v>
      </c>
      <c r="H15" s="195" t="s">
        <v>559</v>
      </c>
      <c r="I15" s="195"/>
      <c r="J15" s="307" t="s">
        <v>351</v>
      </c>
      <c r="K15" s="307"/>
      <c r="L15" s="307"/>
      <c r="M15" s="195" t="s">
        <v>565</v>
      </c>
      <c r="N15" s="195" t="s">
        <v>566</v>
      </c>
      <c r="O15" s="252" t="s">
        <v>562</v>
      </c>
      <c r="P15" s="252"/>
      <c r="Q15" s="252"/>
      <c r="R15" s="203" t="s">
        <v>554</v>
      </c>
      <c r="S15" s="203" t="s">
        <v>554</v>
      </c>
      <c r="T15" s="203" t="s">
        <v>552</v>
      </c>
      <c r="U15" s="307" t="s">
        <v>552</v>
      </c>
      <c r="V15" s="588"/>
      <c r="W15" s="588"/>
      <c r="X15" s="588"/>
      <c r="Y15" s="195"/>
    </row>
    <row r="16" spans="2:25" ht="15.95" customHeight="1" x14ac:dyDescent="0.15">
      <c r="B16" s="332"/>
      <c r="C16" s="301" t="s">
        <v>497</v>
      </c>
      <c r="D16" s="303"/>
      <c r="E16" s="210">
        <v>5</v>
      </c>
      <c r="F16" s="250">
        <v>17.5</v>
      </c>
      <c r="G16" s="195" t="s">
        <v>549</v>
      </c>
      <c r="H16" s="195" t="s">
        <v>559</v>
      </c>
      <c r="I16" s="195"/>
      <c r="J16" s="307" t="s">
        <v>351</v>
      </c>
      <c r="K16" s="307"/>
      <c r="L16" s="307"/>
      <c r="M16" s="195" t="s">
        <v>567</v>
      </c>
      <c r="N16" s="195" t="s">
        <v>567</v>
      </c>
      <c r="O16" s="252" t="s">
        <v>562</v>
      </c>
      <c r="P16" s="252"/>
      <c r="Q16" s="252"/>
      <c r="R16" s="203" t="s">
        <v>554</v>
      </c>
      <c r="S16" s="203" t="s">
        <v>554</v>
      </c>
      <c r="T16" s="203" t="s">
        <v>552</v>
      </c>
      <c r="U16" s="307" t="s">
        <v>552</v>
      </c>
      <c r="V16" s="588"/>
      <c r="W16" s="588"/>
      <c r="X16" s="588"/>
      <c r="Y16" s="195"/>
    </row>
    <row r="17" spans="2:25" ht="15.95" customHeight="1" x14ac:dyDescent="0.15">
      <c r="B17" s="332"/>
      <c r="C17" s="589" t="s">
        <v>497</v>
      </c>
      <c r="D17" s="590"/>
      <c r="E17" s="210">
        <v>6</v>
      </c>
      <c r="F17" s="250">
        <v>17.5</v>
      </c>
      <c r="G17" s="195" t="s">
        <v>549</v>
      </c>
      <c r="H17" s="195" t="s">
        <v>559</v>
      </c>
      <c r="I17" s="195"/>
      <c r="J17" s="380" t="s">
        <v>351</v>
      </c>
      <c r="K17" s="591"/>
      <c r="L17" s="358"/>
      <c r="M17" s="195" t="s">
        <v>568</v>
      </c>
      <c r="N17" s="195" t="s">
        <v>565</v>
      </c>
      <c r="O17" s="252" t="s">
        <v>562</v>
      </c>
      <c r="P17" s="252"/>
      <c r="Q17" s="252"/>
      <c r="R17" s="203" t="s">
        <v>554</v>
      </c>
      <c r="S17" s="203" t="s">
        <v>554</v>
      </c>
      <c r="T17" s="203" t="s">
        <v>552</v>
      </c>
      <c r="U17" s="380" t="s">
        <v>552</v>
      </c>
      <c r="V17" s="591"/>
      <c r="W17" s="591"/>
      <c r="X17" s="358"/>
      <c r="Y17" s="195"/>
    </row>
    <row r="18" spans="2:25" ht="15.95" customHeight="1" x14ac:dyDescent="0.15">
      <c r="B18" s="332"/>
      <c r="C18" s="589" t="s">
        <v>498</v>
      </c>
      <c r="D18" s="590"/>
      <c r="E18" s="210">
        <v>1</v>
      </c>
      <c r="F18" s="250">
        <v>20.6</v>
      </c>
      <c r="G18" s="195" t="s">
        <v>557</v>
      </c>
      <c r="H18" s="195" t="s">
        <v>563</v>
      </c>
      <c r="I18" s="195" t="s">
        <v>542</v>
      </c>
      <c r="J18" s="380" t="s">
        <v>351</v>
      </c>
      <c r="K18" s="591"/>
      <c r="L18" s="358"/>
      <c r="M18" s="195" t="s">
        <v>551</v>
      </c>
      <c r="N18" s="195" t="s">
        <v>552</v>
      </c>
      <c r="O18" s="252" t="s">
        <v>553</v>
      </c>
      <c r="P18" s="252"/>
      <c r="Q18" s="252" t="s">
        <v>553</v>
      </c>
      <c r="R18" s="203" t="s">
        <v>554</v>
      </c>
      <c r="S18" s="203" t="s">
        <v>554</v>
      </c>
      <c r="T18" s="203" t="s">
        <v>555</v>
      </c>
      <c r="U18" s="380" t="s">
        <v>556</v>
      </c>
      <c r="V18" s="591"/>
      <c r="W18" s="591"/>
      <c r="X18" s="358"/>
      <c r="Y18" s="195"/>
    </row>
    <row r="19" spans="2:25" ht="15.95" customHeight="1" x14ac:dyDescent="0.15">
      <c r="B19" s="332"/>
      <c r="C19" s="589" t="s">
        <v>498</v>
      </c>
      <c r="D19" s="590"/>
      <c r="E19" s="210">
        <v>2</v>
      </c>
      <c r="F19" s="250">
        <v>31.1</v>
      </c>
      <c r="G19" s="195" t="s">
        <v>557</v>
      </c>
      <c r="H19" s="195" t="s">
        <v>558</v>
      </c>
      <c r="I19" s="195" t="s">
        <v>542</v>
      </c>
      <c r="J19" s="380" t="s">
        <v>351</v>
      </c>
      <c r="K19" s="591"/>
      <c r="L19" s="358"/>
      <c r="M19" s="195" t="s">
        <v>551</v>
      </c>
      <c r="N19" s="195" t="s">
        <v>552</v>
      </c>
      <c r="O19" s="252" t="s">
        <v>553</v>
      </c>
      <c r="P19" s="252"/>
      <c r="Q19" s="252" t="s">
        <v>553</v>
      </c>
      <c r="R19" s="203" t="s">
        <v>554</v>
      </c>
      <c r="S19" s="203" t="s">
        <v>554</v>
      </c>
      <c r="T19" s="203" t="s">
        <v>555</v>
      </c>
      <c r="U19" s="380" t="s">
        <v>556</v>
      </c>
      <c r="V19" s="591"/>
      <c r="W19" s="591"/>
      <c r="X19" s="358"/>
      <c r="Y19" s="195"/>
    </row>
    <row r="20" spans="2:25" ht="15.95" customHeight="1" x14ac:dyDescent="0.15">
      <c r="B20" s="332"/>
      <c r="C20" s="589" t="s">
        <v>498</v>
      </c>
      <c r="D20" s="590"/>
      <c r="E20" s="210">
        <v>3</v>
      </c>
      <c r="F20" s="250">
        <v>27.2</v>
      </c>
      <c r="G20" s="195" t="s">
        <v>549</v>
      </c>
      <c r="H20" s="195" t="s">
        <v>559</v>
      </c>
      <c r="I20" s="195"/>
      <c r="J20" s="380" t="s">
        <v>351</v>
      </c>
      <c r="K20" s="591"/>
      <c r="L20" s="358"/>
      <c r="M20" s="195" t="s">
        <v>566</v>
      </c>
      <c r="N20" s="195" t="s">
        <v>566</v>
      </c>
      <c r="O20" s="252" t="s">
        <v>562</v>
      </c>
      <c r="P20" s="252"/>
      <c r="Q20" s="252"/>
      <c r="R20" s="203" t="s">
        <v>554</v>
      </c>
      <c r="S20" s="203" t="s">
        <v>554</v>
      </c>
      <c r="T20" s="203" t="s">
        <v>552</v>
      </c>
      <c r="U20" s="307" t="s">
        <v>552</v>
      </c>
      <c r="V20" s="588"/>
      <c r="W20" s="588"/>
      <c r="X20" s="588"/>
      <c r="Y20" s="195"/>
    </row>
    <row r="21" spans="2:25" ht="15.95" customHeight="1" x14ac:dyDescent="0.15">
      <c r="B21" s="332"/>
      <c r="C21" s="589" t="s">
        <v>498</v>
      </c>
      <c r="D21" s="590"/>
      <c r="E21" s="210">
        <v>4</v>
      </c>
      <c r="F21" s="250">
        <v>27.2</v>
      </c>
      <c r="G21" s="195" t="s">
        <v>549</v>
      </c>
      <c r="H21" s="195" t="s">
        <v>559</v>
      </c>
      <c r="I21" s="195"/>
      <c r="J21" s="307" t="s">
        <v>351</v>
      </c>
      <c r="K21" s="307"/>
      <c r="L21" s="307"/>
      <c r="M21" s="195" t="s">
        <v>566</v>
      </c>
      <c r="N21" s="195" t="s">
        <v>566</v>
      </c>
      <c r="O21" s="252" t="s">
        <v>562</v>
      </c>
      <c r="P21" s="252"/>
      <c r="Q21" s="252"/>
      <c r="R21" s="203" t="s">
        <v>554</v>
      </c>
      <c r="S21" s="203" t="s">
        <v>554</v>
      </c>
      <c r="T21" s="203" t="s">
        <v>552</v>
      </c>
      <c r="U21" s="307" t="s">
        <v>552</v>
      </c>
      <c r="V21" s="588"/>
      <c r="W21" s="588"/>
      <c r="X21" s="588"/>
      <c r="Y21" s="195"/>
    </row>
    <row r="22" spans="2:25" ht="15.95" customHeight="1" x14ac:dyDescent="0.15">
      <c r="B22" s="332"/>
      <c r="C22" s="589" t="s">
        <v>498</v>
      </c>
      <c r="D22" s="590"/>
      <c r="E22" s="210">
        <v>5</v>
      </c>
      <c r="F22" s="250">
        <v>27.2</v>
      </c>
      <c r="G22" s="195" t="s">
        <v>549</v>
      </c>
      <c r="H22" s="195" t="s">
        <v>559</v>
      </c>
      <c r="I22" s="195"/>
      <c r="J22" s="307" t="s">
        <v>351</v>
      </c>
      <c r="K22" s="307"/>
      <c r="L22" s="307"/>
      <c r="M22" s="195" t="s">
        <v>561</v>
      </c>
      <c r="N22" s="195" t="s">
        <v>561</v>
      </c>
      <c r="O22" s="195" t="s">
        <v>562</v>
      </c>
      <c r="P22" s="195"/>
      <c r="Q22" s="195"/>
      <c r="R22" s="203" t="s">
        <v>554</v>
      </c>
      <c r="S22" s="203" t="s">
        <v>554</v>
      </c>
      <c r="T22" s="203" t="s">
        <v>552</v>
      </c>
      <c r="U22" s="307" t="s">
        <v>552</v>
      </c>
      <c r="V22" s="588"/>
      <c r="W22" s="588"/>
      <c r="X22" s="588"/>
      <c r="Y22" s="195"/>
    </row>
    <row r="23" spans="2:25" ht="15.95" customHeight="1" x14ac:dyDescent="0.15">
      <c r="B23" s="332"/>
      <c r="C23" s="589" t="s">
        <v>499</v>
      </c>
      <c r="D23" s="590"/>
      <c r="E23" s="210">
        <v>1</v>
      </c>
      <c r="F23" s="250">
        <v>33.299999999999997</v>
      </c>
      <c r="G23" s="195" t="s">
        <v>557</v>
      </c>
      <c r="H23" s="195" t="s">
        <v>569</v>
      </c>
      <c r="I23" s="195" t="s">
        <v>542</v>
      </c>
      <c r="J23" s="307" t="s">
        <v>343</v>
      </c>
      <c r="K23" s="307"/>
      <c r="L23" s="307"/>
      <c r="M23" s="195" t="s">
        <v>570</v>
      </c>
      <c r="N23" s="195" t="s">
        <v>571</v>
      </c>
      <c r="O23" s="195" t="s">
        <v>562</v>
      </c>
      <c r="P23" s="195"/>
      <c r="Q23" s="195" t="s">
        <v>572</v>
      </c>
      <c r="R23" s="203" t="s">
        <v>554</v>
      </c>
      <c r="S23" s="203" t="s">
        <v>573</v>
      </c>
      <c r="T23" s="203" t="s">
        <v>574</v>
      </c>
      <c r="U23" s="307" t="s">
        <v>575</v>
      </c>
      <c r="V23" s="588"/>
      <c r="W23" s="588"/>
      <c r="X23" s="588"/>
      <c r="Y23" s="195" t="s">
        <v>576</v>
      </c>
    </row>
    <row r="24" spans="2:25" ht="15.95" customHeight="1" x14ac:dyDescent="0.15">
      <c r="B24" s="332"/>
      <c r="C24" s="589" t="s">
        <v>499</v>
      </c>
      <c r="D24" s="590"/>
      <c r="E24" s="210">
        <v>2</v>
      </c>
      <c r="F24" s="250">
        <v>37.799999999999997</v>
      </c>
      <c r="G24" s="195" t="s">
        <v>557</v>
      </c>
      <c r="H24" s="195" t="s">
        <v>569</v>
      </c>
      <c r="I24" s="195" t="s">
        <v>542</v>
      </c>
      <c r="J24" s="307" t="s">
        <v>343</v>
      </c>
      <c r="K24" s="307"/>
      <c r="L24" s="307"/>
      <c r="M24" s="195" t="s">
        <v>577</v>
      </c>
      <c r="N24" s="195" t="s">
        <v>578</v>
      </c>
      <c r="O24" s="195" t="s">
        <v>562</v>
      </c>
      <c r="P24" s="195"/>
      <c r="Q24" s="195" t="s">
        <v>572</v>
      </c>
      <c r="R24" s="203" t="s">
        <v>554</v>
      </c>
      <c r="S24" s="203" t="s">
        <v>573</v>
      </c>
      <c r="T24" s="203" t="s">
        <v>574</v>
      </c>
      <c r="U24" s="307" t="s">
        <v>575</v>
      </c>
      <c r="V24" s="588"/>
      <c r="W24" s="588"/>
      <c r="X24" s="588"/>
      <c r="Y24" s="195" t="s">
        <v>576</v>
      </c>
    </row>
    <row r="25" spans="2:25" ht="15.95" customHeight="1" x14ac:dyDescent="0.15">
      <c r="B25" s="332"/>
      <c r="C25" s="589" t="s">
        <v>499</v>
      </c>
      <c r="D25" s="590"/>
      <c r="E25" s="210">
        <v>3</v>
      </c>
      <c r="F25" s="250">
        <v>41.4</v>
      </c>
      <c r="G25" s="195" t="s">
        <v>557</v>
      </c>
      <c r="H25" s="195" t="s">
        <v>569</v>
      </c>
      <c r="I25" s="195" t="s">
        <v>542</v>
      </c>
      <c r="J25" s="307" t="s">
        <v>343</v>
      </c>
      <c r="K25" s="307"/>
      <c r="L25" s="307"/>
      <c r="M25" s="195" t="s">
        <v>579</v>
      </c>
      <c r="N25" s="195" t="s">
        <v>579</v>
      </c>
      <c r="O25" s="195" t="s">
        <v>562</v>
      </c>
      <c r="P25" s="195"/>
      <c r="Q25" s="195" t="s">
        <v>572</v>
      </c>
      <c r="R25" s="203" t="s">
        <v>554</v>
      </c>
      <c r="S25" s="203" t="s">
        <v>573</v>
      </c>
      <c r="T25" s="203" t="s">
        <v>574</v>
      </c>
      <c r="U25" s="307" t="s">
        <v>575</v>
      </c>
      <c r="V25" s="588"/>
      <c r="W25" s="588"/>
      <c r="X25" s="588"/>
      <c r="Y25" s="195" t="s">
        <v>576</v>
      </c>
    </row>
    <row r="26" spans="2:25" ht="15.95" customHeight="1" x14ac:dyDescent="0.15">
      <c r="B26" s="332"/>
      <c r="C26" s="589" t="s">
        <v>499</v>
      </c>
      <c r="D26" s="590"/>
      <c r="E26" s="210">
        <v>4</v>
      </c>
      <c r="F26" s="250">
        <v>41.5</v>
      </c>
      <c r="G26" s="195" t="s">
        <v>557</v>
      </c>
      <c r="H26" s="195" t="s">
        <v>558</v>
      </c>
      <c r="I26" s="195" t="s">
        <v>542</v>
      </c>
      <c r="J26" s="307" t="s">
        <v>351</v>
      </c>
      <c r="K26" s="307"/>
      <c r="L26" s="307"/>
      <c r="M26" s="195" t="s">
        <v>551</v>
      </c>
      <c r="N26" s="195" t="s">
        <v>552</v>
      </c>
      <c r="O26" s="195" t="s">
        <v>553</v>
      </c>
      <c r="P26" s="195"/>
      <c r="Q26" s="195" t="s">
        <v>553</v>
      </c>
      <c r="R26" s="203" t="s">
        <v>554</v>
      </c>
      <c r="S26" s="203" t="s">
        <v>554</v>
      </c>
      <c r="T26" s="203" t="s">
        <v>555</v>
      </c>
      <c r="U26" s="307" t="s">
        <v>556</v>
      </c>
      <c r="V26" s="588"/>
      <c r="W26" s="588"/>
      <c r="X26" s="588"/>
      <c r="Y26" s="195"/>
    </row>
    <row r="27" spans="2:25" ht="15.95" customHeight="1" x14ac:dyDescent="0.15">
      <c r="B27" s="332"/>
      <c r="C27" s="589" t="s">
        <v>499</v>
      </c>
      <c r="D27" s="590"/>
      <c r="E27" s="210">
        <v>5</v>
      </c>
      <c r="F27" s="250">
        <v>37.700000000000003</v>
      </c>
      <c r="G27" s="195" t="s">
        <v>549</v>
      </c>
      <c r="H27" s="195" t="s">
        <v>559</v>
      </c>
      <c r="I27" s="195"/>
      <c r="J27" s="307" t="s">
        <v>351</v>
      </c>
      <c r="K27" s="307"/>
      <c r="L27" s="307"/>
      <c r="M27" s="195" t="s">
        <v>580</v>
      </c>
      <c r="N27" s="195" t="s">
        <v>580</v>
      </c>
      <c r="O27" s="195" t="s">
        <v>562</v>
      </c>
      <c r="P27" s="195"/>
      <c r="Q27" s="195"/>
      <c r="R27" s="203" t="s">
        <v>554</v>
      </c>
      <c r="S27" s="203" t="s">
        <v>554</v>
      </c>
      <c r="T27" s="203" t="s">
        <v>552</v>
      </c>
      <c r="U27" s="307" t="s">
        <v>552</v>
      </c>
      <c r="V27" s="588"/>
      <c r="W27" s="588"/>
      <c r="X27" s="588"/>
      <c r="Y27" s="195"/>
    </row>
    <row r="28" spans="2:25" ht="15.95" customHeight="1" x14ac:dyDescent="0.15">
      <c r="B28" s="332"/>
      <c r="C28" s="589" t="s">
        <v>499</v>
      </c>
      <c r="D28" s="590"/>
      <c r="E28" s="210">
        <v>6</v>
      </c>
      <c r="F28" s="250">
        <v>37.700000000000003</v>
      </c>
      <c r="G28" s="195" t="s">
        <v>549</v>
      </c>
      <c r="H28" s="195" t="s">
        <v>559</v>
      </c>
      <c r="I28" s="195"/>
      <c r="J28" s="307" t="s">
        <v>351</v>
      </c>
      <c r="K28" s="307"/>
      <c r="L28" s="307"/>
      <c r="M28" s="195" t="s">
        <v>581</v>
      </c>
      <c r="N28" s="195" t="s">
        <v>580</v>
      </c>
      <c r="O28" s="195" t="s">
        <v>562</v>
      </c>
      <c r="P28" s="195"/>
      <c r="Q28" s="195"/>
      <c r="R28" s="203" t="s">
        <v>554</v>
      </c>
      <c r="S28" s="203" t="s">
        <v>554</v>
      </c>
      <c r="T28" s="203" t="s">
        <v>552</v>
      </c>
      <c r="U28" s="307" t="s">
        <v>552</v>
      </c>
      <c r="V28" s="588"/>
      <c r="W28" s="588"/>
      <c r="X28" s="588"/>
      <c r="Y28" s="195"/>
    </row>
    <row r="29" spans="2:25" ht="15.95" customHeight="1" x14ac:dyDescent="0.15">
      <c r="B29" s="332"/>
      <c r="C29" s="589" t="s">
        <v>500</v>
      </c>
      <c r="D29" s="590"/>
      <c r="E29" s="210">
        <v>1</v>
      </c>
      <c r="F29" s="250">
        <v>42.4</v>
      </c>
      <c r="G29" s="195" t="s">
        <v>557</v>
      </c>
      <c r="H29" s="195" t="s">
        <v>569</v>
      </c>
      <c r="I29" s="195" t="s">
        <v>542</v>
      </c>
      <c r="J29" s="307" t="s">
        <v>317</v>
      </c>
      <c r="K29" s="307"/>
      <c r="L29" s="307"/>
      <c r="M29" s="195" t="s">
        <v>565</v>
      </c>
      <c r="N29" s="195" t="s">
        <v>565</v>
      </c>
      <c r="O29" s="195" t="s">
        <v>562</v>
      </c>
      <c r="P29" s="195"/>
      <c r="Q29" s="195" t="s">
        <v>572</v>
      </c>
      <c r="R29" s="203" t="s">
        <v>554</v>
      </c>
      <c r="S29" s="203" t="s">
        <v>573</v>
      </c>
      <c r="T29" s="203" t="s">
        <v>574</v>
      </c>
      <c r="U29" s="307" t="s">
        <v>575</v>
      </c>
      <c r="V29" s="588"/>
      <c r="W29" s="588"/>
      <c r="X29" s="588"/>
      <c r="Y29" s="195" t="s">
        <v>576</v>
      </c>
    </row>
    <row r="30" spans="2:25" ht="15.95" customHeight="1" x14ac:dyDescent="0.15">
      <c r="B30" s="332"/>
      <c r="C30" s="589" t="s">
        <v>500</v>
      </c>
      <c r="D30" s="590"/>
      <c r="E30" s="210">
        <v>2</v>
      </c>
      <c r="F30" s="250">
        <v>43.2</v>
      </c>
      <c r="G30" s="195" t="s">
        <v>557</v>
      </c>
      <c r="H30" s="195" t="s">
        <v>569</v>
      </c>
      <c r="I30" s="195" t="s">
        <v>542</v>
      </c>
      <c r="J30" s="307" t="s">
        <v>326</v>
      </c>
      <c r="K30" s="307"/>
      <c r="L30" s="307"/>
      <c r="M30" s="195" t="s">
        <v>566</v>
      </c>
      <c r="N30" s="195" t="s">
        <v>566</v>
      </c>
      <c r="O30" s="195" t="s">
        <v>562</v>
      </c>
      <c r="P30" s="195"/>
      <c r="Q30" s="195" t="s">
        <v>572</v>
      </c>
      <c r="R30" s="203" t="s">
        <v>554</v>
      </c>
      <c r="S30" s="203" t="s">
        <v>573</v>
      </c>
      <c r="T30" s="203" t="s">
        <v>574</v>
      </c>
      <c r="U30" s="307" t="s">
        <v>575</v>
      </c>
      <c r="V30" s="588"/>
      <c r="W30" s="588"/>
      <c r="X30" s="588"/>
      <c r="Y30" s="195" t="s">
        <v>576</v>
      </c>
    </row>
    <row r="31" spans="2:25" ht="15.95" customHeight="1" x14ac:dyDescent="0.15">
      <c r="B31" s="332"/>
      <c r="C31" s="589" t="s">
        <v>500</v>
      </c>
      <c r="D31" s="590"/>
      <c r="E31" s="210">
        <v>3</v>
      </c>
      <c r="F31" s="250">
        <v>52</v>
      </c>
      <c r="G31" s="195" t="s">
        <v>557</v>
      </c>
      <c r="H31" s="195" t="s">
        <v>558</v>
      </c>
      <c r="I31" s="195" t="s">
        <v>542</v>
      </c>
      <c r="J31" s="307" t="s">
        <v>351</v>
      </c>
      <c r="K31" s="307"/>
      <c r="L31" s="307"/>
      <c r="M31" s="195" t="s">
        <v>551</v>
      </c>
      <c r="N31" s="195" t="s">
        <v>552</v>
      </c>
      <c r="O31" s="195" t="s">
        <v>553</v>
      </c>
      <c r="P31" s="195"/>
      <c r="Q31" s="195" t="s">
        <v>553</v>
      </c>
      <c r="R31" s="203" t="s">
        <v>554</v>
      </c>
      <c r="S31" s="203" t="s">
        <v>554</v>
      </c>
      <c r="T31" s="203" t="s">
        <v>555</v>
      </c>
      <c r="U31" s="307" t="s">
        <v>556</v>
      </c>
      <c r="V31" s="588"/>
      <c r="W31" s="588"/>
      <c r="X31" s="588"/>
      <c r="Y31" s="195"/>
    </row>
    <row r="32" spans="2:25" ht="15.95" customHeight="1" x14ac:dyDescent="0.15">
      <c r="B32" s="332"/>
      <c r="C32" s="589" t="s">
        <v>500</v>
      </c>
      <c r="D32" s="590"/>
      <c r="E32" s="210">
        <v>4</v>
      </c>
      <c r="F32" s="250">
        <v>41.5</v>
      </c>
      <c r="G32" s="195" t="s">
        <v>557</v>
      </c>
      <c r="H32" s="195" t="s">
        <v>564</v>
      </c>
      <c r="I32" s="195" t="s">
        <v>542</v>
      </c>
      <c r="J32" s="307" t="s">
        <v>351</v>
      </c>
      <c r="K32" s="307"/>
      <c r="L32" s="307"/>
      <c r="M32" s="195" t="s">
        <v>551</v>
      </c>
      <c r="N32" s="195" t="s">
        <v>552</v>
      </c>
      <c r="O32" s="195" t="s">
        <v>553</v>
      </c>
      <c r="P32" s="195"/>
      <c r="Q32" s="195" t="s">
        <v>553</v>
      </c>
      <c r="R32" s="203" t="s">
        <v>554</v>
      </c>
      <c r="S32" s="203" t="s">
        <v>554</v>
      </c>
      <c r="T32" s="203" t="s">
        <v>555</v>
      </c>
      <c r="U32" s="307" t="s">
        <v>556</v>
      </c>
      <c r="V32" s="588"/>
      <c r="W32" s="588"/>
      <c r="X32" s="588"/>
      <c r="Y32" s="195"/>
    </row>
    <row r="33" spans="2:25" ht="15.95" customHeight="1" x14ac:dyDescent="0.15">
      <c r="B33" s="332"/>
      <c r="C33" s="589" t="s">
        <v>500</v>
      </c>
      <c r="D33" s="590"/>
      <c r="E33" s="210">
        <v>5</v>
      </c>
      <c r="F33" s="250">
        <v>47.8</v>
      </c>
      <c r="G33" s="195" t="s">
        <v>549</v>
      </c>
      <c r="H33" s="195" t="s">
        <v>559</v>
      </c>
      <c r="I33" s="195"/>
      <c r="J33" s="307" t="s">
        <v>351</v>
      </c>
      <c r="K33" s="307"/>
      <c r="L33" s="307"/>
      <c r="M33" s="195" t="s">
        <v>582</v>
      </c>
      <c r="N33" s="195" t="s">
        <v>565</v>
      </c>
      <c r="O33" s="195" t="s">
        <v>562</v>
      </c>
      <c r="P33" s="195"/>
      <c r="Q33" s="195"/>
      <c r="R33" s="203" t="s">
        <v>554</v>
      </c>
      <c r="S33" s="203" t="s">
        <v>554</v>
      </c>
      <c r="T33" s="203" t="s">
        <v>552</v>
      </c>
      <c r="U33" s="307" t="s">
        <v>552</v>
      </c>
      <c r="V33" s="588"/>
      <c r="W33" s="588"/>
      <c r="X33" s="588"/>
      <c r="Y33" s="195"/>
    </row>
    <row r="34" spans="2:25" ht="15.95" customHeight="1" x14ac:dyDescent="0.15">
      <c r="B34" s="332"/>
      <c r="C34" s="589" t="s">
        <v>500</v>
      </c>
      <c r="D34" s="590"/>
      <c r="E34" s="210">
        <v>6</v>
      </c>
      <c r="F34" s="250">
        <v>47.8</v>
      </c>
      <c r="G34" s="195" t="s">
        <v>549</v>
      </c>
      <c r="H34" s="195" t="s">
        <v>559</v>
      </c>
      <c r="I34" s="195"/>
      <c r="J34" s="307" t="s">
        <v>351</v>
      </c>
      <c r="K34" s="307"/>
      <c r="L34" s="307"/>
      <c r="M34" s="195" t="s">
        <v>579</v>
      </c>
      <c r="N34" s="195" t="s">
        <v>565</v>
      </c>
      <c r="O34" s="195" t="s">
        <v>562</v>
      </c>
      <c r="P34" s="195"/>
      <c r="Q34" s="195"/>
      <c r="R34" s="203" t="s">
        <v>554</v>
      </c>
      <c r="S34" s="203" t="s">
        <v>554</v>
      </c>
      <c r="T34" s="203" t="s">
        <v>552</v>
      </c>
      <c r="U34" s="307" t="s">
        <v>552</v>
      </c>
      <c r="V34" s="588"/>
      <c r="W34" s="588"/>
      <c r="X34" s="588"/>
      <c r="Y34" s="195"/>
    </row>
    <row r="35" spans="2:25" ht="15.95" customHeight="1" x14ac:dyDescent="0.15">
      <c r="B35" s="332"/>
      <c r="C35" s="589" t="s">
        <v>500</v>
      </c>
      <c r="D35" s="590"/>
      <c r="E35" s="210">
        <v>7</v>
      </c>
      <c r="F35" s="250">
        <v>47.8</v>
      </c>
      <c r="G35" s="195" t="s">
        <v>549</v>
      </c>
      <c r="H35" s="195" t="s">
        <v>559</v>
      </c>
      <c r="I35" s="195"/>
      <c r="J35" s="307" t="s">
        <v>351</v>
      </c>
      <c r="K35" s="307"/>
      <c r="L35" s="307"/>
      <c r="M35" s="195" t="s">
        <v>583</v>
      </c>
      <c r="N35" s="195" t="s">
        <v>568</v>
      </c>
      <c r="O35" s="195" t="s">
        <v>562</v>
      </c>
      <c r="P35" s="195"/>
      <c r="Q35" s="195"/>
      <c r="R35" s="203" t="s">
        <v>554</v>
      </c>
      <c r="S35" s="203" t="s">
        <v>554</v>
      </c>
      <c r="T35" s="203" t="s">
        <v>552</v>
      </c>
      <c r="U35" s="307" t="s">
        <v>552</v>
      </c>
      <c r="V35" s="588"/>
      <c r="W35" s="588"/>
      <c r="X35" s="588"/>
      <c r="Y35" s="195"/>
    </row>
    <row r="36" spans="2:25" ht="15.95" customHeight="1" x14ac:dyDescent="0.15">
      <c r="B36" s="332"/>
      <c r="C36" s="589" t="s">
        <v>500</v>
      </c>
      <c r="D36" s="590"/>
      <c r="E36" s="210">
        <v>8</v>
      </c>
      <c r="F36" s="250">
        <v>51.3</v>
      </c>
      <c r="G36" s="195" t="s">
        <v>557</v>
      </c>
      <c r="H36" s="195" t="s">
        <v>584</v>
      </c>
      <c r="I36" s="195" t="s">
        <v>548</v>
      </c>
      <c r="J36" s="307" t="s">
        <v>309</v>
      </c>
      <c r="K36" s="307"/>
      <c r="L36" s="307"/>
      <c r="M36" s="195" t="s">
        <v>585</v>
      </c>
      <c r="N36" s="195" t="s">
        <v>552</v>
      </c>
      <c r="O36" s="195" t="s">
        <v>552</v>
      </c>
      <c r="P36" s="195"/>
      <c r="Q36" s="195" t="s">
        <v>562</v>
      </c>
      <c r="R36" s="203" t="s">
        <v>554</v>
      </c>
      <c r="S36" s="203" t="s">
        <v>586</v>
      </c>
      <c r="T36" s="203" t="s">
        <v>552</v>
      </c>
      <c r="U36" s="307" t="s">
        <v>552</v>
      </c>
      <c r="V36" s="588"/>
      <c r="W36" s="588"/>
      <c r="X36" s="588"/>
      <c r="Y36" s="195" t="s">
        <v>587</v>
      </c>
    </row>
    <row r="37" spans="2:25" ht="15.95" customHeight="1" x14ac:dyDescent="0.15">
      <c r="B37" s="332"/>
      <c r="C37" s="589" t="s">
        <v>501</v>
      </c>
      <c r="D37" s="590"/>
      <c r="E37" s="210">
        <v>1</v>
      </c>
      <c r="F37" s="250">
        <v>62.5</v>
      </c>
      <c r="G37" s="195" t="s">
        <v>557</v>
      </c>
      <c r="H37" s="195" t="s">
        <v>558</v>
      </c>
      <c r="I37" s="195" t="s">
        <v>542</v>
      </c>
      <c r="J37" s="307" t="s">
        <v>351</v>
      </c>
      <c r="K37" s="307"/>
      <c r="L37" s="307"/>
      <c r="M37" s="195" t="s">
        <v>551</v>
      </c>
      <c r="N37" s="195" t="s">
        <v>552</v>
      </c>
      <c r="O37" s="195" t="s">
        <v>553</v>
      </c>
      <c r="P37" s="195"/>
      <c r="Q37" s="195" t="s">
        <v>553</v>
      </c>
      <c r="R37" s="203" t="s">
        <v>554</v>
      </c>
      <c r="S37" s="203" t="s">
        <v>554</v>
      </c>
      <c r="T37" s="203" t="s">
        <v>555</v>
      </c>
      <c r="U37" s="307" t="s">
        <v>556</v>
      </c>
      <c r="V37" s="588"/>
      <c r="W37" s="588"/>
      <c r="X37" s="588"/>
      <c r="Y37" s="195"/>
    </row>
    <row r="38" spans="2:25" ht="15.95" customHeight="1" x14ac:dyDescent="0.15">
      <c r="B38" s="332"/>
      <c r="C38" s="589" t="s">
        <v>501</v>
      </c>
      <c r="D38" s="590"/>
      <c r="E38" s="210">
        <v>2</v>
      </c>
      <c r="F38" s="250">
        <v>53.6</v>
      </c>
      <c r="G38" s="195" t="s">
        <v>557</v>
      </c>
      <c r="H38" s="195" t="s">
        <v>588</v>
      </c>
      <c r="I38" s="195" t="s">
        <v>542</v>
      </c>
      <c r="J38" s="307" t="s">
        <v>317</v>
      </c>
      <c r="K38" s="307"/>
      <c r="L38" s="307"/>
      <c r="M38" s="195" t="s">
        <v>589</v>
      </c>
      <c r="N38" s="195" t="s">
        <v>590</v>
      </c>
      <c r="O38" s="195" t="s">
        <v>562</v>
      </c>
      <c r="P38" s="195"/>
      <c r="Q38" s="195" t="s">
        <v>562</v>
      </c>
      <c r="R38" s="203" t="s">
        <v>554</v>
      </c>
      <c r="S38" s="203" t="s">
        <v>586</v>
      </c>
      <c r="T38" s="203" t="s">
        <v>574</v>
      </c>
      <c r="U38" s="307" t="s">
        <v>575</v>
      </c>
      <c r="V38" s="588"/>
      <c r="W38" s="588"/>
      <c r="X38" s="588"/>
      <c r="Y38" s="195" t="s">
        <v>587</v>
      </c>
    </row>
    <row r="39" spans="2:25" ht="15.95" customHeight="1" x14ac:dyDescent="0.15">
      <c r="B39" s="332"/>
      <c r="C39" s="589" t="s">
        <v>501</v>
      </c>
      <c r="D39" s="590"/>
      <c r="E39" s="210">
        <v>3</v>
      </c>
      <c r="F39" s="250">
        <v>55.7</v>
      </c>
      <c r="G39" s="195" t="s">
        <v>557</v>
      </c>
      <c r="H39" s="195" t="s">
        <v>591</v>
      </c>
      <c r="I39" s="195" t="s">
        <v>345</v>
      </c>
      <c r="J39" s="307" t="s">
        <v>345</v>
      </c>
      <c r="K39" s="307"/>
      <c r="L39" s="307"/>
      <c r="M39" s="195" t="s">
        <v>592</v>
      </c>
      <c r="N39" s="195" t="s">
        <v>552</v>
      </c>
      <c r="O39" s="195" t="s">
        <v>562</v>
      </c>
      <c r="P39" s="195"/>
      <c r="Q39" s="195" t="s">
        <v>562</v>
      </c>
      <c r="R39" s="203" t="s">
        <v>554</v>
      </c>
      <c r="S39" s="203" t="s">
        <v>586</v>
      </c>
      <c r="T39" s="203" t="s">
        <v>574</v>
      </c>
      <c r="U39" s="307" t="s">
        <v>575</v>
      </c>
      <c r="V39" s="588"/>
      <c r="W39" s="588"/>
      <c r="X39" s="588"/>
      <c r="Y39" s="195" t="s">
        <v>587</v>
      </c>
    </row>
    <row r="40" spans="2:25" ht="15.95" customHeight="1" x14ac:dyDescent="0.15">
      <c r="B40" s="332"/>
      <c r="C40" s="589" t="s">
        <v>501</v>
      </c>
      <c r="D40" s="590"/>
      <c r="E40" s="210">
        <v>4</v>
      </c>
      <c r="F40" s="250">
        <v>57.9</v>
      </c>
      <c r="G40" s="195" t="s">
        <v>549</v>
      </c>
      <c r="H40" s="195" t="s">
        <v>559</v>
      </c>
      <c r="I40" s="195"/>
      <c r="J40" s="307" t="s">
        <v>351</v>
      </c>
      <c r="K40" s="307"/>
      <c r="L40" s="307"/>
      <c r="M40" s="195" t="s">
        <v>593</v>
      </c>
      <c r="N40" s="195" t="s">
        <v>594</v>
      </c>
      <c r="O40" s="195" t="s">
        <v>562</v>
      </c>
      <c r="P40" s="195"/>
      <c r="Q40" s="195"/>
      <c r="R40" s="203" t="s">
        <v>554</v>
      </c>
      <c r="S40" s="203" t="s">
        <v>554</v>
      </c>
      <c r="T40" s="203" t="s">
        <v>552</v>
      </c>
      <c r="U40" s="307" t="s">
        <v>552</v>
      </c>
      <c r="V40" s="588"/>
      <c r="W40" s="588"/>
      <c r="X40" s="588"/>
      <c r="Y40" s="195"/>
    </row>
    <row r="41" spans="2:25" ht="15.95" customHeight="1" x14ac:dyDescent="0.15">
      <c r="B41" s="332"/>
      <c r="C41" s="589" t="s">
        <v>501</v>
      </c>
      <c r="D41" s="590"/>
      <c r="E41" s="210">
        <v>5</v>
      </c>
      <c r="F41" s="250">
        <v>57.8</v>
      </c>
      <c r="G41" s="195" t="s">
        <v>557</v>
      </c>
      <c r="H41" s="195" t="s">
        <v>584</v>
      </c>
      <c r="I41" s="195" t="s">
        <v>542</v>
      </c>
      <c r="J41" s="307" t="s">
        <v>317</v>
      </c>
      <c r="K41" s="307"/>
      <c r="L41" s="307"/>
      <c r="M41" s="195" t="s">
        <v>566</v>
      </c>
      <c r="N41" s="195" t="s">
        <v>552</v>
      </c>
      <c r="O41" s="195" t="s">
        <v>552</v>
      </c>
      <c r="P41" s="195"/>
      <c r="Q41" s="195" t="s">
        <v>562</v>
      </c>
      <c r="R41" s="203" t="s">
        <v>554</v>
      </c>
      <c r="S41" s="203" t="s">
        <v>586</v>
      </c>
      <c r="T41" s="203" t="s">
        <v>552</v>
      </c>
      <c r="U41" s="307" t="s">
        <v>552</v>
      </c>
      <c r="V41" s="588"/>
      <c r="W41" s="588"/>
      <c r="X41" s="588"/>
      <c r="Y41" s="195" t="s">
        <v>587</v>
      </c>
    </row>
    <row r="42" spans="2:25" ht="15.95" customHeight="1" x14ac:dyDescent="0.15">
      <c r="B42" s="384"/>
      <c r="C42" s="589" t="s">
        <v>501</v>
      </c>
      <c r="D42" s="590"/>
      <c r="E42" s="210">
        <v>6</v>
      </c>
      <c r="F42" s="250">
        <v>61.4</v>
      </c>
      <c r="G42" s="195" t="s">
        <v>557</v>
      </c>
      <c r="H42" s="195" t="s">
        <v>584</v>
      </c>
      <c r="I42" s="195" t="s">
        <v>548</v>
      </c>
      <c r="J42" s="307" t="s">
        <v>309</v>
      </c>
      <c r="K42" s="307"/>
      <c r="L42" s="307"/>
      <c r="M42" s="195" t="s">
        <v>595</v>
      </c>
      <c r="N42" s="195" t="s">
        <v>552</v>
      </c>
      <c r="O42" s="195" t="s">
        <v>552</v>
      </c>
      <c r="P42" s="195"/>
      <c r="Q42" s="195" t="s">
        <v>562</v>
      </c>
      <c r="R42" s="203" t="s">
        <v>554</v>
      </c>
      <c r="S42" s="203" t="s">
        <v>586</v>
      </c>
      <c r="T42" s="203" t="s">
        <v>552</v>
      </c>
      <c r="U42" s="307" t="s">
        <v>552</v>
      </c>
      <c r="V42" s="588"/>
      <c r="W42" s="588"/>
      <c r="X42" s="588"/>
      <c r="Y42" s="195" t="s">
        <v>587</v>
      </c>
    </row>
    <row r="43" spans="2:25" ht="15.75" customHeight="1" x14ac:dyDescent="0.15">
      <c r="B43" s="332" t="s">
        <v>648</v>
      </c>
      <c r="C43" s="301" t="s">
        <v>502</v>
      </c>
      <c r="D43" s="303"/>
      <c r="E43" s="210">
        <v>1</v>
      </c>
      <c r="F43" s="250">
        <v>62.5</v>
      </c>
      <c r="G43" s="195" t="s">
        <v>557</v>
      </c>
      <c r="H43" s="195" t="s">
        <v>563</v>
      </c>
      <c r="I43" s="195" t="s">
        <v>542</v>
      </c>
      <c r="J43" s="307" t="s">
        <v>351</v>
      </c>
      <c r="K43" s="307"/>
      <c r="L43" s="307"/>
      <c r="M43" s="195" t="s">
        <v>551</v>
      </c>
      <c r="N43" s="195" t="s">
        <v>552</v>
      </c>
      <c r="O43" s="195" t="s">
        <v>553</v>
      </c>
      <c r="P43" s="195"/>
      <c r="Q43" s="195" t="s">
        <v>553</v>
      </c>
      <c r="R43" s="203" t="s">
        <v>554</v>
      </c>
      <c r="S43" s="203" t="s">
        <v>554</v>
      </c>
      <c r="T43" s="203" t="s">
        <v>555</v>
      </c>
      <c r="U43" s="307" t="s">
        <v>556</v>
      </c>
      <c r="V43" s="588"/>
      <c r="W43" s="588"/>
      <c r="X43" s="588"/>
      <c r="Y43" s="195"/>
    </row>
    <row r="44" spans="2:25" ht="15.95" customHeight="1" x14ac:dyDescent="0.15">
      <c r="B44" s="332"/>
      <c r="C44" s="301" t="s">
        <v>502</v>
      </c>
      <c r="D44" s="303"/>
      <c r="E44" s="210">
        <v>2</v>
      </c>
      <c r="F44" s="250">
        <v>70.2</v>
      </c>
      <c r="G44" s="195" t="s">
        <v>557</v>
      </c>
      <c r="H44" s="195" t="s">
        <v>569</v>
      </c>
      <c r="I44" s="195" t="s">
        <v>345</v>
      </c>
      <c r="J44" s="307" t="s">
        <v>345</v>
      </c>
      <c r="K44" s="307"/>
      <c r="L44" s="307"/>
      <c r="M44" s="195" t="s">
        <v>596</v>
      </c>
      <c r="N44" s="195" t="s">
        <v>552</v>
      </c>
      <c r="O44" s="195" t="s">
        <v>562</v>
      </c>
      <c r="P44" s="195"/>
      <c r="Q44" s="195" t="s">
        <v>562</v>
      </c>
      <c r="R44" s="203" t="s">
        <v>554</v>
      </c>
      <c r="S44" s="203" t="s">
        <v>586</v>
      </c>
      <c r="T44" s="203" t="s">
        <v>574</v>
      </c>
      <c r="U44" s="307" t="s">
        <v>575</v>
      </c>
      <c r="V44" s="592"/>
      <c r="W44" s="592"/>
      <c r="X44" s="592"/>
      <c r="Y44" s="281" t="s">
        <v>587</v>
      </c>
    </row>
    <row r="45" spans="2:25" ht="15.95" customHeight="1" x14ac:dyDescent="0.15">
      <c r="B45" s="332"/>
      <c r="C45" s="301" t="s">
        <v>502</v>
      </c>
      <c r="D45" s="303"/>
      <c r="E45" s="210">
        <v>3</v>
      </c>
      <c r="F45" s="250">
        <v>73</v>
      </c>
      <c r="G45" s="195" t="s">
        <v>557</v>
      </c>
      <c r="H45" s="195" t="s">
        <v>597</v>
      </c>
      <c r="I45" s="195" t="s">
        <v>345</v>
      </c>
      <c r="J45" s="307" t="s">
        <v>345</v>
      </c>
      <c r="K45" s="307"/>
      <c r="L45" s="307"/>
      <c r="M45" s="195" t="s">
        <v>598</v>
      </c>
      <c r="N45" s="195" t="s">
        <v>599</v>
      </c>
      <c r="O45" s="195" t="s">
        <v>572</v>
      </c>
      <c r="P45" s="195"/>
      <c r="Q45" s="195" t="s">
        <v>572</v>
      </c>
      <c r="R45" s="203" t="s">
        <v>554</v>
      </c>
      <c r="S45" s="203" t="s">
        <v>573</v>
      </c>
      <c r="T45" s="203" t="s">
        <v>552</v>
      </c>
      <c r="U45" s="307" t="s">
        <v>552</v>
      </c>
      <c r="V45" s="588"/>
      <c r="W45" s="588"/>
      <c r="X45" s="588"/>
      <c r="Y45" s="195" t="s">
        <v>600</v>
      </c>
    </row>
    <row r="46" spans="2:25" ht="15.95" customHeight="1" x14ac:dyDescent="0.15">
      <c r="B46" s="332"/>
      <c r="C46" s="301" t="s">
        <v>502</v>
      </c>
      <c r="D46" s="303"/>
      <c r="E46" s="210">
        <v>5</v>
      </c>
      <c r="F46" s="250">
        <v>73</v>
      </c>
      <c r="G46" s="195" t="s">
        <v>557</v>
      </c>
      <c r="H46" s="195" t="s">
        <v>558</v>
      </c>
      <c r="I46" s="195" t="s">
        <v>542</v>
      </c>
      <c r="J46" s="307" t="s">
        <v>351</v>
      </c>
      <c r="K46" s="307"/>
      <c r="L46" s="307"/>
      <c r="M46" s="195" t="s">
        <v>551</v>
      </c>
      <c r="N46" s="195" t="s">
        <v>552</v>
      </c>
      <c r="O46" s="195" t="s">
        <v>553</v>
      </c>
      <c r="P46" s="195"/>
      <c r="Q46" s="195" t="s">
        <v>553</v>
      </c>
      <c r="R46" s="203" t="s">
        <v>554</v>
      </c>
      <c r="S46" s="203" t="s">
        <v>554</v>
      </c>
      <c r="T46" s="203" t="s">
        <v>555</v>
      </c>
      <c r="U46" s="307" t="s">
        <v>556</v>
      </c>
      <c r="V46" s="588"/>
      <c r="W46" s="588"/>
      <c r="X46" s="588"/>
      <c r="Y46" s="195"/>
    </row>
    <row r="47" spans="2:25" ht="15.95" customHeight="1" x14ac:dyDescent="0.15">
      <c r="B47" s="332"/>
      <c r="C47" s="301" t="s">
        <v>502</v>
      </c>
      <c r="D47" s="303"/>
      <c r="E47" s="210">
        <v>6</v>
      </c>
      <c r="F47" s="251">
        <v>62.5</v>
      </c>
      <c r="G47" s="195" t="s">
        <v>557</v>
      </c>
      <c r="H47" s="195" t="s">
        <v>564</v>
      </c>
      <c r="I47" s="195" t="s">
        <v>542</v>
      </c>
      <c r="J47" s="307" t="s">
        <v>351</v>
      </c>
      <c r="K47" s="307"/>
      <c r="L47" s="307"/>
      <c r="M47" s="195" t="s">
        <v>551</v>
      </c>
      <c r="N47" s="195" t="s">
        <v>552</v>
      </c>
      <c r="O47" s="195" t="s">
        <v>553</v>
      </c>
      <c r="P47" s="195"/>
      <c r="Q47" s="195" t="s">
        <v>553</v>
      </c>
      <c r="R47" s="203" t="s">
        <v>554</v>
      </c>
      <c r="S47" s="203" t="s">
        <v>554</v>
      </c>
      <c r="T47" s="203" t="s">
        <v>555</v>
      </c>
      <c r="U47" s="307" t="s">
        <v>556</v>
      </c>
      <c r="V47" s="588"/>
      <c r="W47" s="588"/>
      <c r="X47" s="588"/>
      <c r="Y47" s="195"/>
    </row>
    <row r="48" spans="2:25" ht="15.95" customHeight="1" x14ac:dyDescent="0.15">
      <c r="B48" s="332"/>
      <c r="C48" s="301" t="s">
        <v>502</v>
      </c>
      <c r="D48" s="303"/>
      <c r="E48" s="210">
        <v>7</v>
      </c>
      <c r="F48" s="250">
        <v>67.400000000000006</v>
      </c>
      <c r="G48" s="195" t="s">
        <v>549</v>
      </c>
      <c r="H48" s="195" t="s">
        <v>559</v>
      </c>
      <c r="I48" s="195"/>
      <c r="J48" s="307" t="s">
        <v>351</v>
      </c>
      <c r="K48" s="307"/>
      <c r="L48" s="307"/>
      <c r="M48" s="195" t="s">
        <v>581</v>
      </c>
      <c r="N48" s="195" t="s">
        <v>568</v>
      </c>
      <c r="O48" s="252" t="s">
        <v>562</v>
      </c>
      <c r="P48" s="252"/>
      <c r="Q48" s="252"/>
      <c r="R48" s="203" t="s">
        <v>554</v>
      </c>
      <c r="S48" s="203" t="s">
        <v>554</v>
      </c>
      <c r="T48" s="203" t="s">
        <v>552</v>
      </c>
      <c r="U48" s="307" t="s">
        <v>552</v>
      </c>
      <c r="V48" s="588"/>
      <c r="W48" s="588"/>
      <c r="X48" s="588"/>
      <c r="Y48" s="195"/>
    </row>
    <row r="49" spans="2:25" ht="15.95" customHeight="1" x14ac:dyDescent="0.15">
      <c r="B49" s="332"/>
      <c r="C49" s="301" t="s">
        <v>502</v>
      </c>
      <c r="D49" s="303"/>
      <c r="E49" s="210">
        <v>8</v>
      </c>
      <c r="F49" s="250">
        <v>67.400000000000006</v>
      </c>
      <c r="G49" s="195" t="s">
        <v>549</v>
      </c>
      <c r="H49" s="195" t="s">
        <v>559</v>
      </c>
      <c r="I49" s="195"/>
      <c r="J49" s="307" t="s">
        <v>351</v>
      </c>
      <c r="K49" s="307"/>
      <c r="L49" s="307"/>
      <c r="M49" s="195" t="s">
        <v>582</v>
      </c>
      <c r="N49" s="195" t="s">
        <v>565</v>
      </c>
      <c r="O49" s="252" t="s">
        <v>562</v>
      </c>
      <c r="P49" s="252"/>
      <c r="Q49" s="252"/>
      <c r="R49" s="203" t="s">
        <v>554</v>
      </c>
      <c r="S49" s="203" t="s">
        <v>554</v>
      </c>
      <c r="T49" s="203" t="s">
        <v>552</v>
      </c>
      <c r="U49" s="307" t="s">
        <v>552</v>
      </c>
      <c r="V49" s="588"/>
      <c r="W49" s="588"/>
      <c r="X49" s="588"/>
      <c r="Y49" s="195"/>
    </row>
    <row r="50" spans="2:25" ht="15.95" customHeight="1" x14ac:dyDescent="0.15">
      <c r="B50" s="332"/>
      <c r="C50" s="301" t="s">
        <v>502</v>
      </c>
      <c r="D50" s="303"/>
      <c r="E50" s="210">
        <v>9</v>
      </c>
      <c r="F50" s="250">
        <v>67.400000000000006</v>
      </c>
      <c r="G50" s="195" t="s">
        <v>549</v>
      </c>
      <c r="H50" s="195" t="s">
        <v>559</v>
      </c>
      <c r="I50" s="195"/>
      <c r="J50" s="307" t="s">
        <v>351</v>
      </c>
      <c r="K50" s="307"/>
      <c r="L50" s="307"/>
      <c r="M50" s="195" t="s">
        <v>568</v>
      </c>
      <c r="N50" s="195" t="s">
        <v>565</v>
      </c>
      <c r="O50" s="252" t="s">
        <v>562</v>
      </c>
      <c r="P50" s="252"/>
      <c r="Q50" s="252"/>
      <c r="R50" s="203" t="s">
        <v>554</v>
      </c>
      <c r="S50" s="203" t="s">
        <v>554</v>
      </c>
      <c r="T50" s="203" t="s">
        <v>552</v>
      </c>
      <c r="U50" s="307" t="s">
        <v>552</v>
      </c>
      <c r="V50" s="588"/>
      <c r="W50" s="588"/>
      <c r="X50" s="588"/>
      <c r="Y50" s="195"/>
    </row>
    <row r="51" spans="2:25" ht="15.95" customHeight="1" x14ac:dyDescent="0.15">
      <c r="B51" s="332"/>
      <c r="C51" s="589" t="s">
        <v>502</v>
      </c>
      <c r="D51" s="590"/>
      <c r="E51" s="210">
        <v>10</v>
      </c>
      <c r="F51" s="250">
        <v>70.5</v>
      </c>
      <c r="G51" s="195" t="s">
        <v>557</v>
      </c>
      <c r="H51" s="195" t="s">
        <v>569</v>
      </c>
      <c r="I51" s="195" t="s">
        <v>548</v>
      </c>
      <c r="J51" s="380" t="s">
        <v>309</v>
      </c>
      <c r="K51" s="591"/>
      <c r="L51" s="358"/>
      <c r="M51" s="195" t="s">
        <v>601</v>
      </c>
      <c r="N51" s="195" t="s">
        <v>552</v>
      </c>
      <c r="O51" s="252" t="s">
        <v>552</v>
      </c>
      <c r="P51" s="252"/>
      <c r="Q51" s="252" t="s">
        <v>562</v>
      </c>
      <c r="R51" s="203" t="s">
        <v>554</v>
      </c>
      <c r="S51" s="203" t="s">
        <v>586</v>
      </c>
      <c r="T51" s="203" t="s">
        <v>552</v>
      </c>
      <c r="U51" s="380" t="s">
        <v>552</v>
      </c>
      <c r="V51" s="591"/>
      <c r="W51" s="591"/>
      <c r="X51" s="358"/>
      <c r="Y51" s="195" t="s">
        <v>587</v>
      </c>
    </row>
    <row r="52" spans="2:25" ht="15.95" customHeight="1" x14ac:dyDescent="0.15">
      <c r="B52" s="332"/>
      <c r="C52" s="589" t="s">
        <v>502</v>
      </c>
      <c r="D52" s="590"/>
      <c r="E52" s="210">
        <v>11</v>
      </c>
      <c r="F52" s="250">
        <v>70.5</v>
      </c>
      <c r="G52" s="195" t="s">
        <v>557</v>
      </c>
      <c r="H52" s="195" t="s">
        <v>584</v>
      </c>
      <c r="I52" s="195" t="s">
        <v>548</v>
      </c>
      <c r="J52" s="380" t="s">
        <v>309</v>
      </c>
      <c r="K52" s="591"/>
      <c r="L52" s="358"/>
      <c r="M52" s="195" t="s">
        <v>602</v>
      </c>
      <c r="N52" s="195" t="s">
        <v>552</v>
      </c>
      <c r="O52" s="252" t="s">
        <v>552</v>
      </c>
      <c r="P52" s="252"/>
      <c r="Q52" s="252" t="s">
        <v>562</v>
      </c>
      <c r="R52" s="203" t="s">
        <v>554</v>
      </c>
      <c r="S52" s="203" t="s">
        <v>586</v>
      </c>
      <c r="T52" s="203" t="s">
        <v>552</v>
      </c>
      <c r="U52" s="380" t="s">
        <v>552</v>
      </c>
      <c r="V52" s="591"/>
      <c r="W52" s="591"/>
      <c r="X52" s="358"/>
      <c r="Y52" s="195" t="s">
        <v>587</v>
      </c>
    </row>
    <row r="53" spans="2:25" ht="15.95" customHeight="1" x14ac:dyDescent="0.15">
      <c r="B53" s="332"/>
      <c r="C53" s="589" t="s">
        <v>502</v>
      </c>
      <c r="D53" s="590"/>
      <c r="E53" s="210">
        <v>12</v>
      </c>
      <c r="F53" s="250">
        <v>70</v>
      </c>
      <c r="G53" s="195" t="s">
        <v>549</v>
      </c>
      <c r="H53" s="195" t="s">
        <v>603</v>
      </c>
      <c r="I53" s="195" t="s">
        <v>345</v>
      </c>
      <c r="J53" s="380" t="s">
        <v>347</v>
      </c>
      <c r="K53" s="591"/>
      <c r="L53" s="358"/>
      <c r="M53" s="195" t="s">
        <v>604</v>
      </c>
      <c r="N53" s="195" t="s">
        <v>552</v>
      </c>
      <c r="O53" s="252" t="s">
        <v>552</v>
      </c>
      <c r="P53" s="252"/>
      <c r="Q53" s="252" t="s">
        <v>562</v>
      </c>
      <c r="R53" s="203" t="s">
        <v>554</v>
      </c>
      <c r="S53" s="203" t="s">
        <v>586</v>
      </c>
      <c r="T53" s="203" t="s">
        <v>552</v>
      </c>
      <c r="U53" s="380" t="s">
        <v>552</v>
      </c>
      <c r="V53" s="591"/>
      <c r="W53" s="591"/>
      <c r="X53" s="358"/>
      <c r="Y53" s="195" t="s">
        <v>605</v>
      </c>
    </row>
    <row r="54" spans="2:25" ht="15.95" customHeight="1" x14ac:dyDescent="0.15">
      <c r="B54" s="332"/>
      <c r="C54" s="589" t="s">
        <v>503</v>
      </c>
      <c r="D54" s="590"/>
      <c r="E54" s="210">
        <v>1</v>
      </c>
      <c r="F54" s="250">
        <v>74.400000000000006</v>
      </c>
      <c r="G54" s="195" t="s">
        <v>557</v>
      </c>
      <c r="H54" s="195" t="s">
        <v>569</v>
      </c>
      <c r="I54" s="195" t="s">
        <v>345</v>
      </c>
      <c r="J54" s="380" t="s">
        <v>345</v>
      </c>
      <c r="K54" s="591"/>
      <c r="L54" s="358"/>
      <c r="M54" s="195" t="s">
        <v>567</v>
      </c>
      <c r="N54" s="195" t="s">
        <v>552</v>
      </c>
      <c r="O54" s="252" t="s">
        <v>562</v>
      </c>
      <c r="P54" s="252"/>
      <c r="Q54" s="252" t="s">
        <v>562</v>
      </c>
      <c r="R54" s="203" t="s">
        <v>554</v>
      </c>
      <c r="S54" s="203" t="s">
        <v>586</v>
      </c>
      <c r="T54" s="203" t="s">
        <v>574</v>
      </c>
      <c r="U54" s="307" t="s">
        <v>575</v>
      </c>
      <c r="V54" s="588"/>
      <c r="W54" s="588"/>
      <c r="X54" s="588"/>
      <c r="Y54" s="195" t="s">
        <v>587</v>
      </c>
    </row>
    <row r="55" spans="2:25" ht="15.95" customHeight="1" x14ac:dyDescent="0.15">
      <c r="B55" s="332"/>
      <c r="C55" s="589" t="s">
        <v>503</v>
      </c>
      <c r="D55" s="590"/>
      <c r="E55" s="210">
        <v>2</v>
      </c>
      <c r="F55" s="250">
        <v>79.8</v>
      </c>
      <c r="G55" s="195" t="s">
        <v>557</v>
      </c>
      <c r="H55" s="195" t="s">
        <v>591</v>
      </c>
      <c r="I55" s="195" t="s">
        <v>345</v>
      </c>
      <c r="J55" s="307" t="s">
        <v>345</v>
      </c>
      <c r="K55" s="307"/>
      <c r="L55" s="307"/>
      <c r="M55" s="195" t="s">
        <v>593</v>
      </c>
      <c r="N55" s="195" t="s">
        <v>552</v>
      </c>
      <c r="O55" s="252" t="s">
        <v>562</v>
      </c>
      <c r="P55" s="252"/>
      <c r="Q55" s="252" t="s">
        <v>562</v>
      </c>
      <c r="R55" s="203" t="s">
        <v>554</v>
      </c>
      <c r="S55" s="203" t="s">
        <v>586</v>
      </c>
      <c r="T55" s="203" t="s">
        <v>574</v>
      </c>
      <c r="U55" s="307" t="s">
        <v>575</v>
      </c>
      <c r="V55" s="588"/>
      <c r="W55" s="588"/>
      <c r="X55" s="588"/>
      <c r="Y55" s="195" t="s">
        <v>587</v>
      </c>
    </row>
    <row r="56" spans="2:25" ht="15.95" customHeight="1" x14ac:dyDescent="0.15">
      <c r="B56" s="332"/>
      <c r="C56" s="589" t="s">
        <v>503</v>
      </c>
      <c r="D56" s="590"/>
      <c r="E56" s="210">
        <v>3</v>
      </c>
      <c r="F56" s="250">
        <v>78</v>
      </c>
      <c r="G56" s="195" t="s">
        <v>549</v>
      </c>
      <c r="H56" s="195" t="s">
        <v>559</v>
      </c>
      <c r="I56" s="195"/>
      <c r="J56" s="307" t="s">
        <v>351</v>
      </c>
      <c r="K56" s="307"/>
      <c r="L56" s="307"/>
      <c r="M56" s="195" t="s">
        <v>560</v>
      </c>
      <c r="N56" s="195" t="s">
        <v>606</v>
      </c>
      <c r="O56" s="195" t="s">
        <v>562</v>
      </c>
      <c r="P56" s="195"/>
      <c r="Q56" s="195"/>
      <c r="R56" s="203" t="s">
        <v>554</v>
      </c>
      <c r="S56" s="203" t="s">
        <v>554</v>
      </c>
      <c r="T56" s="203" t="s">
        <v>552</v>
      </c>
      <c r="U56" s="307" t="s">
        <v>552</v>
      </c>
      <c r="V56" s="588"/>
      <c r="W56" s="588"/>
      <c r="X56" s="588"/>
      <c r="Y56" s="195"/>
    </row>
    <row r="57" spans="2:25" ht="15.95" customHeight="1" x14ac:dyDescent="0.15">
      <c r="B57" s="332"/>
      <c r="C57" s="589" t="s">
        <v>503</v>
      </c>
      <c r="D57" s="590"/>
      <c r="E57" s="210">
        <v>4</v>
      </c>
      <c r="F57" s="250">
        <v>78</v>
      </c>
      <c r="G57" s="195" t="s">
        <v>549</v>
      </c>
      <c r="H57" s="195" t="s">
        <v>559</v>
      </c>
      <c r="I57" s="195"/>
      <c r="J57" s="307" t="s">
        <v>351</v>
      </c>
      <c r="K57" s="307"/>
      <c r="L57" s="307"/>
      <c r="M57" s="195" t="s">
        <v>593</v>
      </c>
      <c r="N57" s="195" t="s">
        <v>594</v>
      </c>
      <c r="O57" s="195" t="s">
        <v>562</v>
      </c>
      <c r="P57" s="195"/>
      <c r="Q57" s="195"/>
      <c r="R57" s="203" t="s">
        <v>554</v>
      </c>
      <c r="S57" s="203" t="s">
        <v>554</v>
      </c>
      <c r="T57" s="203" t="s">
        <v>552</v>
      </c>
      <c r="U57" s="307" t="s">
        <v>552</v>
      </c>
      <c r="V57" s="588"/>
      <c r="W57" s="588"/>
      <c r="X57" s="588"/>
      <c r="Y57" s="195"/>
    </row>
    <row r="58" spans="2:25" ht="15.95" customHeight="1" x14ac:dyDescent="0.15">
      <c r="B58" s="332"/>
      <c r="C58" s="589" t="s">
        <v>503</v>
      </c>
      <c r="D58" s="590"/>
      <c r="E58" s="210">
        <v>5</v>
      </c>
      <c r="F58" s="250">
        <v>78</v>
      </c>
      <c r="G58" s="195" t="s">
        <v>549</v>
      </c>
      <c r="H58" s="195" t="s">
        <v>559</v>
      </c>
      <c r="I58" s="195"/>
      <c r="J58" s="307" t="s">
        <v>351</v>
      </c>
      <c r="K58" s="307"/>
      <c r="L58" s="307"/>
      <c r="M58" s="195" t="s">
        <v>580</v>
      </c>
      <c r="N58" s="195" t="s">
        <v>565</v>
      </c>
      <c r="O58" s="195" t="s">
        <v>562</v>
      </c>
      <c r="P58" s="195"/>
      <c r="Q58" s="195"/>
      <c r="R58" s="203" t="s">
        <v>554</v>
      </c>
      <c r="S58" s="203" t="s">
        <v>554</v>
      </c>
      <c r="T58" s="203" t="s">
        <v>552</v>
      </c>
      <c r="U58" s="307" t="s">
        <v>552</v>
      </c>
      <c r="V58" s="588"/>
      <c r="W58" s="588"/>
      <c r="X58" s="588"/>
      <c r="Y58" s="195"/>
    </row>
    <row r="59" spans="2:25" ht="15.95" customHeight="1" x14ac:dyDescent="0.15">
      <c r="B59" s="332"/>
      <c r="C59" s="589" t="s">
        <v>503</v>
      </c>
      <c r="D59" s="590"/>
      <c r="E59" s="210">
        <v>6</v>
      </c>
      <c r="F59" s="250">
        <v>74.3</v>
      </c>
      <c r="G59" s="195" t="s">
        <v>557</v>
      </c>
      <c r="H59" s="195" t="s">
        <v>569</v>
      </c>
      <c r="I59" s="195" t="s">
        <v>548</v>
      </c>
      <c r="J59" s="307" t="s">
        <v>309</v>
      </c>
      <c r="K59" s="307"/>
      <c r="L59" s="307"/>
      <c r="M59" s="195" t="s">
        <v>607</v>
      </c>
      <c r="N59" s="195" t="s">
        <v>552</v>
      </c>
      <c r="O59" s="195" t="s">
        <v>552</v>
      </c>
      <c r="P59" s="195"/>
      <c r="Q59" s="195" t="s">
        <v>562</v>
      </c>
      <c r="R59" s="203" t="s">
        <v>554</v>
      </c>
      <c r="S59" s="203" t="s">
        <v>586</v>
      </c>
      <c r="T59" s="203" t="s">
        <v>552</v>
      </c>
      <c r="U59" s="307" t="s">
        <v>552</v>
      </c>
      <c r="V59" s="588"/>
      <c r="W59" s="588"/>
      <c r="X59" s="588"/>
      <c r="Y59" s="195" t="s">
        <v>587</v>
      </c>
    </row>
    <row r="60" spans="2:25" ht="15.95" customHeight="1" x14ac:dyDescent="0.15">
      <c r="B60" s="332"/>
      <c r="C60" s="589" t="s">
        <v>504</v>
      </c>
      <c r="D60" s="590"/>
      <c r="E60" s="210">
        <v>1</v>
      </c>
      <c r="F60" s="250">
        <v>88</v>
      </c>
      <c r="G60" s="195" t="s">
        <v>557</v>
      </c>
      <c r="H60" s="195" t="s">
        <v>569</v>
      </c>
      <c r="I60" s="195" t="s">
        <v>345</v>
      </c>
      <c r="J60" s="307" t="s">
        <v>345</v>
      </c>
      <c r="K60" s="307"/>
      <c r="L60" s="307"/>
      <c r="M60" s="195" t="s">
        <v>608</v>
      </c>
      <c r="N60" s="195" t="s">
        <v>552</v>
      </c>
      <c r="O60" s="195" t="s">
        <v>562</v>
      </c>
      <c r="P60" s="195"/>
      <c r="Q60" s="195" t="s">
        <v>562</v>
      </c>
      <c r="R60" s="203" t="s">
        <v>554</v>
      </c>
      <c r="S60" s="203" t="s">
        <v>586</v>
      </c>
      <c r="T60" s="203" t="s">
        <v>574</v>
      </c>
      <c r="U60" s="307" t="s">
        <v>575</v>
      </c>
      <c r="V60" s="588"/>
      <c r="W60" s="588"/>
      <c r="X60" s="588"/>
      <c r="Y60" s="195" t="s">
        <v>587</v>
      </c>
    </row>
    <row r="61" spans="2:25" ht="15.95" customHeight="1" x14ac:dyDescent="0.15">
      <c r="B61" s="332"/>
      <c r="C61" s="589" t="s">
        <v>504</v>
      </c>
      <c r="D61" s="590"/>
      <c r="E61" s="210">
        <v>2</v>
      </c>
      <c r="F61" s="250">
        <v>87.5</v>
      </c>
      <c r="G61" s="195" t="s">
        <v>549</v>
      </c>
      <c r="H61" s="195" t="s">
        <v>559</v>
      </c>
      <c r="I61" s="195"/>
      <c r="J61" s="307" t="s">
        <v>351</v>
      </c>
      <c r="K61" s="307"/>
      <c r="L61" s="307"/>
      <c r="M61" s="195" t="s">
        <v>566</v>
      </c>
      <c r="N61" s="195" t="s">
        <v>566</v>
      </c>
      <c r="O61" s="195" t="s">
        <v>562</v>
      </c>
      <c r="P61" s="195"/>
      <c r="Q61" s="195"/>
      <c r="R61" s="203" t="s">
        <v>554</v>
      </c>
      <c r="S61" s="203" t="s">
        <v>554</v>
      </c>
      <c r="T61" s="203" t="s">
        <v>552</v>
      </c>
      <c r="U61" s="307" t="s">
        <v>552</v>
      </c>
      <c r="V61" s="588"/>
      <c r="W61" s="588"/>
      <c r="X61" s="588"/>
      <c r="Y61" s="195"/>
    </row>
    <row r="62" spans="2:25" ht="15.95" customHeight="1" x14ac:dyDescent="0.15">
      <c r="B62" s="332"/>
      <c r="C62" s="589" t="s">
        <v>504</v>
      </c>
      <c r="D62" s="590"/>
      <c r="E62" s="210">
        <v>3</v>
      </c>
      <c r="F62" s="250">
        <v>87.5</v>
      </c>
      <c r="G62" s="195" t="s">
        <v>549</v>
      </c>
      <c r="H62" s="195" t="s">
        <v>559</v>
      </c>
      <c r="I62" s="195"/>
      <c r="J62" s="307" t="s">
        <v>351</v>
      </c>
      <c r="K62" s="307"/>
      <c r="L62" s="307"/>
      <c r="M62" s="195" t="s">
        <v>565</v>
      </c>
      <c r="N62" s="195" t="s">
        <v>565</v>
      </c>
      <c r="O62" s="195" t="s">
        <v>562</v>
      </c>
      <c r="P62" s="195"/>
      <c r="Q62" s="195"/>
      <c r="R62" s="203" t="s">
        <v>554</v>
      </c>
      <c r="S62" s="203" t="s">
        <v>554</v>
      </c>
      <c r="T62" s="203" t="s">
        <v>552</v>
      </c>
      <c r="U62" s="307" t="s">
        <v>552</v>
      </c>
      <c r="V62" s="588"/>
      <c r="W62" s="588"/>
      <c r="X62" s="588"/>
      <c r="Y62" s="195"/>
    </row>
    <row r="63" spans="2:25" ht="15.95" customHeight="1" x14ac:dyDescent="0.15">
      <c r="B63" s="332"/>
      <c r="C63" s="589" t="s">
        <v>505</v>
      </c>
      <c r="D63" s="590"/>
      <c r="E63" s="210">
        <v>1</v>
      </c>
      <c r="F63" s="250">
        <v>104.3</v>
      </c>
      <c r="G63" s="195" t="s">
        <v>557</v>
      </c>
      <c r="H63" s="195" t="s">
        <v>558</v>
      </c>
      <c r="I63" s="195" t="s">
        <v>542</v>
      </c>
      <c r="J63" s="307" t="s">
        <v>351</v>
      </c>
      <c r="K63" s="307"/>
      <c r="L63" s="307"/>
      <c r="M63" s="195" t="s">
        <v>551</v>
      </c>
      <c r="N63" s="195" t="s">
        <v>552</v>
      </c>
      <c r="O63" s="195" t="s">
        <v>553</v>
      </c>
      <c r="P63" s="195"/>
      <c r="Q63" s="195" t="s">
        <v>553</v>
      </c>
      <c r="R63" s="203" t="s">
        <v>554</v>
      </c>
      <c r="S63" s="203" t="s">
        <v>554</v>
      </c>
      <c r="T63" s="203" t="s">
        <v>555</v>
      </c>
      <c r="U63" s="307" t="s">
        <v>556</v>
      </c>
      <c r="V63" s="588"/>
      <c r="W63" s="588"/>
      <c r="X63" s="588"/>
      <c r="Y63" s="195"/>
    </row>
    <row r="64" spans="2:25" ht="15.95" customHeight="1" x14ac:dyDescent="0.15">
      <c r="B64" s="332"/>
      <c r="C64" s="589" t="s">
        <v>505</v>
      </c>
      <c r="D64" s="590"/>
      <c r="E64" s="210">
        <v>2</v>
      </c>
      <c r="F64" s="250">
        <v>97.9</v>
      </c>
      <c r="G64" s="195" t="s">
        <v>549</v>
      </c>
      <c r="H64" s="195" t="s">
        <v>559</v>
      </c>
      <c r="I64" s="195"/>
      <c r="J64" s="307" t="s">
        <v>351</v>
      </c>
      <c r="K64" s="307"/>
      <c r="L64" s="307"/>
      <c r="M64" s="195" t="s">
        <v>583</v>
      </c>
      <c r="N64" s="195" t="s">
        <v>580</v>
      </c>
      <c r="O64" s="195" t="s">
        <v>562</v>
      </c>
      <c r="P64" s="195"/>
      <c r="Q64" s="195"/>
      <c r="R64" s="203" t="s">
        <v>554</v>
      </c>
      <c r="S64" s="203" t="s">
        <v>554</v>
      </c>
      <c r="T64" s="203" t="s">
        <v>552</v>
      </c>
      <c r="U64" s="307" t="s">
        <v>552</v>
      </c>
      <c r="V64" s="588"/>
      <c r="W64" s="588"/>
      <c r="X64" s="588"/>
      <c r="Y64" s="195"/>
    </row>
    <row r="65" spans="2:25" ht="15.95" customHeight="1" x14ac:dyDescent="0.15">
      <c r="B65" s="332"/>
      <c r="C65" s="589" t="s">
        <v>505</v>
      </c>
      <c r="D65" s="590"/>
      <c r="E65" s="210">
        <v>3</v>
      </c>
      <c r="F65" s="250">
        <v>97.9</v>
      </c>
      <c r="G65" s="195" t="s">
        <v>549</v>
      </c>
      <c r="H65" s="195" t="s">
        <v>559</v>
      </c>
      <c r="I65" s="195"/>
      <c r="J65" s="307" t="s">
        <v>351</v>
      </c>
      <c r="K65" s="307"/>
      <c r="L65" s="307"/>
      <c r="M65" s="195" t="s">
        <v>579</v>
      </c>
      <c r="N65" s="195" t="s">
        <v>579</v>
      </c>
      <c r="O65" s="195" t="s">
        <v>562</v>
      </c>
      <c r="P65" s="195"/>
      <c r="Q65" s="195"/>
      <c r="R65" s="203" t="s">
        <v>554</v>
      </c>
      <c r="S65" s="203" t="s">
        <v>554</v>
      </c>
      <c r="T65" s="203" t="s">
        <v>552</v>
      </c>
      <c r="U65" s="307" t="s">
        <v>552</v>
      </c>
      <c r="V65" s="588"/>
      <c r="W65" s="588"/>
      <c r="X65" s="588"/>
      <c r="Y65" s="195"/>
    </row>
    <row r="66" spans="2:25" ht="15.95" customHeight="1" x14ac:dyDescent="0.15">
      <c r="B66" s="332"/>
      <c r="C66" s="589" t="s">
        <v>505</v>
      </c>
      <c r="D66" s="590"/>
      <c r="E66" s="210">
        <v>4</v>
      </c>
      <c r="F66" s="250">
        <v>97.9</v>
      </c>
      <c r="G66" s="195" t="s">
        <v>549</v>
      </c>
      <c r="H66" s="195" t="s">
        <v>559</v>
      </c>
      <c r="I66" s="195"/>
      <c r="J66" s="307" t="s">
        <v>351</v>
      </c>
      <c r="K66" s="307"/>
      <c r="L66" s="307"/>
      <c r="M66" s="195" t="s">
        <v>566</v>
      </c>
      <c r="N66" s="195" t="s">
        <v>566</v>
      </c>
      <c r="O66" s="195" t="s">
        <v>562</v>
      </c>
      <c r="P66" s="195"/>
      <c r="Q66" s="195"/>
      <c r="R66" s="203" t="s">
        <v>554</v>
      </c>
      <c r="S66" s="203" t="s">
        <v>554</v>
      </c>
      <c r="T66" s="203" t="s">
        <v>552</v>
      </c>
      <c r="U66" s="307" t="s">
        <v>552</v>
      </c>
      <c r="V66" s="588"/>
      <c r="W66" s="588"/>
      <c r="X66" s="588"/>
      <c r="Y66" s="195"/>
    </row>
    <row r="67" spans="2:25" ht="15.95" customHeight="1" x14ac:dyDescent="0.15">
      <c r="B67" s="332"/>
      <c r="C67" s="589" t="s">
        <v>505</v>
      </c>
      <c r="D67" s="590"/>
      <c r="E67" s="210">
        <v>5</v>
      </c>
      <c r="F67" s="250">
        <v>102.7</v>
      </c>
      <c r="G67" s="195" t="s">
        <v>557</v>
      </c>
      <c r="H67" s="195" t="s">
        <v>588</v>
      </c>
      <c r="I67" s="195" t="s">
        <v>548</v>
      </c>
      <c r="J67" s="307" t="s">
        <v>309</v>
      </c>
      <c r="K67" s="307"/>
      <c r="L67" s="307"/>
      <c r="M67" s="195" t="s">
        <v>609</v>
      </c>
      <c r="N67" s="195" t="s">
        <v>552</v>
      </c>
      <c r="O67" s="195" t="s">
        <v>552</v>
      </c>
      <c r="P67" s="195"/>
      <c r="Q67" s="195" t="s">
        <v>562</v>
      </c>
      <c r="R67" s="203" t="s">
        <v>554</v>
      </c>
      <c r="S67" s="203" t="s">
        <v>586</v>
      </c>
      <c r="T67" s="203" t="s">
        <v>552</v>
      </c>
      <c r="U67" s="307" t="s">
        <v>552</v>
      </c>
      <c r="V67" s="588"/>
      <c r="W67" s="588"/>
      <c r="X67" s="588"/>
      <c r="Y67" s="195" t="s">
        <v>587</v>
      </c>
    </row>
    <row r="68" spans="2:25" ht="15.95" customHeight="1" x14ac:dyDescent="0.15">
      <c r="B68" s="332"/>
      <c r="C68" s="589" t="s">
        <v>506</v>
      </c>
      <c r="D68" s="590"/>
      <c r="E68" s="210">
        <v>1</v>
      </c>
      <c r="F68" s="250">
        <v>104.3</v>
      </c>
      <c r="G68" s="195" t="s">
        <v>557</v>
      </c>
      <c r="H68" s="195" t="s">
        <v>563</v>
      </c>
      <c r="I68" s="195" t="s">
        <v>542</v>
      </c>
      <c r="J68" s="307" t="s">
        <v>351</v>
      </c>
      <c r="K68" s="307"/>
      <c r="L68" s="307"/>
      <c r="M68" s="195" t="s">
        <v>551</v>
      </c>
      <c r="N68" s="195" t="s">
        <v>552</v>
      </c>
      <c r="O68" s="195" t="s">
        <v>553</v>
      </c>
      <c r="P68" s="195"/>
      <c r="Q68" s="195" t="s">
        <v>553</v>
      </c>
      <c r="R68" s="203" t="s">
        <v>554</v>
      </c>
      <c r="S68" s="203" t="s">
        <v>554</v>
      </c>
      <c r="T68" s="203" t="s">
        <v>555</v>
      </c>
      <c r="U68" s="307" t="s">
        <v>556</v>
      </c>
      <c r="V68" s="588"/>
      <c r="W68" s="588"/>
      <c r="X68" s="588"/>
      <c r="Y68" s="195"/>
    </row>
    <row r="69" spans="2:25" ht="15.95" customHeight="1" x14ac:dyDescent="0.15">
      <c r="B69" s="332"/>
      <c r="C69" s="589" t="s">
        <v>506</v>
      </c>
      <c r="D69" s="590"/>
      <c r="E69" s="210">
        <v>2</v>
      </c>
      <c r="F69" s="250">
        <v>104.3</v>
      </c>
      <c r="G69" s="195" t="s">
        <v>557</v>
      </c>
      <c r="H69" s="195" t="s">
        <v>563</v>
      </c>
      <c r="I69" s="195" t="s">
        <v>542</v>
      </c>
      <c r="J69" s="307" t="s">
        <v>317</v>
      </c>
      <c r="K69" s="307"/>
      <c r="L69" s="307"/>
      <c r="M69" s="195" t="s">
        <v>566</v>
      </c>
      <c r="N69" s="195" t="s">
        <v>566</v>
      </c>
      <c r="O69" s="195" t="s">
        <v>562</v>
      </c>
      <c r="P69" s="195"/>
      <c r="Q69" s="195" t="s">
        <v>562</v>
      </c>
      <c r="R69" s="203" t="s">
        <v>554</v>
      </c>
      <c r="S69" s="203" t="s">
        <v>586</v>
      </c>
      <c r="T69" s="203" t="s">
        <v>574</v>
      </c>
      <c r="U69" s="307" t="s">
        <v>575</v>
      </c>
      <c r="V69" s="588"/>
      <c r="W69" s="588"/>
      <c r="X69" s="588"/>
      <c r="Y69" s="195" t="s">
        <v>587</v>
      </c>
    </row>
    <row r="70" spans="2:25" ht="15.95" customHeight="1" x14ac:dyDescent="0.15">
      <c r="B70" s="332"/>
      <c r="C70" s="589" t="s">
        <v>506</v>
      </c>
      <c r="D70" s="590"/>
      <c r="E70" s="210">
        <v>3</v>
      </c>
      <c r="F70" s="250">
        <v>106.1</v>
      </c>
      <c r="G70" s="195" t="s">
        <v>557</v>
      </c>
      <c r="H70" s="195" t="s">
        <v>588</v>
      </c>
      <c r="I70" s="195" t="s">
        <v>542</v>
      </c>
      <c r="J70" s="307" t="s">
        <v>317</v>
      </c>
      <c r="K70" s="307"/>
      <c r="L70" s="307"/>
      <c r="M70" s="195" t="s">
        <v>610</v>
      </c>
      <c r="N70" s="195" t="s">
        <v>611</v>
      </c>
      <c r="O70" s="195" t="s">
        <v>562</v>
      </c>
      <c r="P70" s="195"/>
      <c r="Q70" s="195" t="s">
        <v>562</v>
      </c>
      <c r="R70" s="203" t="s">
        <v>554</v>
      </c>
      <c r="S70" s="203" t="s">
        <v>586</v>
      </c>
      <c r="T70" s="203" t="s">
        <v>574</v>
      </c>
      <c r="U70" s="307" t="s">
        <v>575</v>
      </c>
      <c r="V70" s="588"/>
      <c r="W70" s="588"/>
      <c r="X70" s="588"/>
      <c r="Y70" s="195" t="s">
        <v>587</v>
      </c>
    </row>
    <row r="71" spans="2:25" ht="15.95" customHeight="1" x14ac:dyDescent="0.15">
      <c r="B71" s="332"/>
      <c r="C71" s="589" t="s">
        <v>506</v>
      </c>
      <c r="D71" s="590"/>
      <c r="E71" s="210">
        <v>4</v>
      </c>
      <c r="F71" s="250">
        <v>104.3</v>
      </c>
      <c r="G71" s="195" t="s">
        <v>557</v>
      </c>
      <c r="H71" s="195" t="s">
        <v>564</v>
      </c>
      <c r="I71" s="195" t="s">
        <v>542</v>
      </c>
      <c r="J71" s="307" t="s">
        <v>351</v>
      </c>
      <c r="K71" s="307"/>
      <c r="L71" s="307"/>
      <c r="M71" s="195" t="s">
        <v>551</v>
      </c>
      <c r="N71" s="195" t="s">
        <v>552</v>
      </c>
      <c r="O71" s="195" t="s">
        <v>553</v>
      </c>
      <c r="P71" s="195"/>
      <c r="Q71" s="195" t="s">
        <v>553</v>
      </c>
      <c r="R71" s="203" t="s">
        <v>554</v>
      </c>
      <c r="S71" s="203" t="s">
        <v>554</v>
      </c>
      <c r="T71" s="203" t="s">
        <v>555</v>
      </c>
      <c r="U71" s="307" t="s">
        <v>556</v>
      </c>
      <c r="V71" s="588"/>
      <c r="W71" s="588"/>
      <c r="X71" s="588"/>
      <c r="Y71" s="195"/>
    </row>
    <row r="72" spans="2:25" ht="15.95" customHeight="1" x14ac:dyDescent="0.15">
      <c r="B72" s="332"/>
      <c r="C72" s="589" t="s">
        <v>506</v>
      </c>
      <c r="D72" s="590"/>
      <c r="E72" s="210">
        <v>5</v>
      </c>
      <c r="F72" s="250">
        <v>108</v>
      </c>
      <c r="G72" s="195" t="s">
        <v>549</v>
      </c>
      <c r="H72" s="195" t="s">
        <v>559</v>
      </c>
      <c r="I72" s="195"/>
      <c r="J72" s="307" t="s">
        <v>351</v>
      </c>
      <c r="K72" s="307"/>
      <c r="L72" s="307"/>
      <c r="M72" s="195" t="s">
        <v>568</v>
      </c>
      <c r="N72" s="195" t="s">
        <v>565</v>
      </c>
      <c r="O72" s="195" t="s">
        <v>562</v>
      </c>
      <c r="P72" s="195"/>
      <c r="Q72" s="195"/>
      <c r="R72" s="203" t="s">
        <v>554</v>
      </c>
      <c r="S72" s="203" t="s">
        <v>554</v>
      </c>
      <c r="T72" s="203" t="s">
        <v>552</v>
      </c>
      <c r="U72" s="307" t="s">
        <v>552</v>
      </c>
      <c r="V72" s="588"/>
      <c r="W72" s="588"/>
      <c r="X72" s="588"/>
      <c r="Y72" s="195"/>
    </row>
    <row r="73" spans="2:25" ht="15.95" customHeight="1" x14ac:dyDescent="0.15">
      <c r="B73" s="332"/>
      <c r="C73" s="589" t="s">
        <v>506</v>
      </c>
      <c r="D73" s="590"/>
      <c r="E73" s="210">
        <v>6</v>
      </c>
      <c r="F73" s="250">
        <v>108</v>
      </c>
      <c r="G73" s="195" t="s">
        <v>549</v>
      </c>
      <c r="H73" s="195" t="s">
        <v>559</v>
      </c>
      <c r="I73" s="195"/>
      <c r="J73" s="307" t="s">
        <v>351</v>
      </c>
      <c r="K73" s="307"/>
      <c r="L73" s="307"/>
      <c r="M73" s="195" t="s">
        <v>606</v>
      </c>
      <c r="N73" s="195" t="s">
        <v>561</v>
      </c>
      <c r="O73" s="195" t="s">
        <v>562</v>
      </c>
      <c r="P73" s="195"/>
      <c r="Q73" s="195"/>
      <c r="R73" s="203" t="s">
        <v>554</v>
      </c>
      <c r="S73" s="203" t="s">
        <v>554</v>
      </c>
      <c r="T73" s="203" t="s">
        <v>552</v>
      </c>
      <c r="U73" s="307" t="s">
        <v>552</v>
      </c>
      <c r="V73" s="588"/>
      <c r="W73" s="588"/>
      <c r="X73" s="588"/>
      <c r="Y73" s="195"/>
    </row>
    <row r="74" spans="2:25" ht="15.95" customHeight="1" x14ac:dyDescent="0.15">
      <c r="B74" s="332"/>
      <c r="C74" s="589" t="s">
        <v>506</v>
      </c>
      <c r="D74" s="590"/>
      <c r="E74" s="210">
        <v>7</v>
      </c>
      <c r="F74" s="250">
        <v>108</v>
      </c>
      <c r="G74" s="195" t="s">
        <v>549</v>
      </c>
      <c r="H74" s="195" t="s">
        <v>559</v>
      </c>
      <c r="I74" s="195"/>
      <c r="J74" s="307" t="s">
        <v>351</v>
      </c>
      <c r="K74" s="307"/>
      <c r="L74" s="307"/>
      <c r="M74" s="195" t="s">
        <v>566</v>
      </c>
      <c r="N74" s="195" t="s">
        <v>566</v>
      </c>
      <c r="O74" s="195" t="s">
        <v>562</v>
      </c>
      <c r="P74" s="195"/>
      <c r="Q74" s="195"/>
      <c r="R74" s="203" t="s">
        <v>554</v>
      </c>
      <c r="S74" s="203" t="s">
        <v>554</v>
      </c>
      <c r="T74" s="203" t="s">
        <v>552</v>
      </c>
      <c r="U74" s="307" t="s">
        <v>552</v>
      </c>
      <c r="V74" s="588"/>
      <c r="W74" s="588"/>
      <c r="X74" s="588"/>
      <c r="Y74" s="195"/>
    </row>
    <row r="75" spans="2:25" ht="15.95" customHeight="1" x14ac:dyDescent="0.15">
      <c r="B75" s="332"/>
      <c r="C75" s="589" t="s">
        <v>506</v>
      </c>
      <c r="D75" s="590"/>
      <c r="E75" s="210">
        <v>8</v>
      </c>
      <c r="F75" s="250">
        <v>108</v>
      </c>
      <c r="G75" s="195" t="s">
        <v>549</v>
      </c>
      <c r="H75" s="195" t="s">
        <v>559</v>
      </c>
      <c r="I75" s="195"/>
      <c r="J75" s="307" t="s">
        <v>351</v>
      </c>
      <c r="K75" s="307"/>
      <c r="L75" s="307"/>
      <c r="M75" s="195" t="s">
        <v>579</v>
      </c>
      <c r="N75" s="195" t="s">
        <v>579</v>
      </c>
      <c r="O75" s="195" t="s">
        <v>562</v>
      </c>
      <c r="P75" s="195"/>
      <c r="Q75" s="195"/>
      <c r="R75" s="203" t="s">
        <v>554</v>
      </c>
      <c r="S75" s="203" t="s">
        <v>554</v>
      </c>
      <c r="T75" s="203" t="s">
        <v>552</v>
      </c>
      <c r="U75" s="307" t="s">
        <v>552</v>
      </c>
      <c r="V75" s="588"/>
      <c r="W75" s="588"/>
      <c r="X75" s="588"/>
      <c r="Y75" s="195"/>
    </row>
    <row r="76" spans="2:25" ht="15.95" customHeight="1" x14ac:dyDescent="0.15">
      <c r="B76" s="384"/>
      <c r="C76" s="589" t="s">
        <v>506</v>
      </c>
      <c r="D76" s="590"/>
      <c r="E76" s="210">
        <v>9</v>
      </c>
      <c r="F76" s="250">
        <v>105.9</v>
      </c>
      <c r="G76" s="195" t="s">
        <v>557</v>
      </c>
      <c r="H76" s="195" t="s">
        <v>558</v>
      </c>
      <c r="I76" s="195" t="s">
        <v>542</v>
      </c>
      <c r="J76" s="307" t="s">
        <v>317</v>
      </c>
      <c r="K76" s="307"/>
      <c r="L76" s="307"/>
      <c r="M76" s="195" t="s">
        <v>566</v>
      </c>
      <c r="N76" s="195" t="s">
        <v>552</v>
      </c>
      <c r="O76" s="195" t="s">
        <v>552</v>
      </c>
      <c r="P76" s="195"/>
      <c r="Q76" s="195" t="s">
        <v>562</v>
      </c>
      <c r="R76" s="203" t="s">
        <v>554</v>
      </c>
      <c r="S76" s="203" t="s">
        <v>586</v>
      </c>
      <c r="T76" s="203" t="s">
        <v>552</v>
      </c>
      <c r="U76" s="307" t="s">
        <v>552</v>
      </c>
      <c r="V76" s="588"/>
      <c r="W76" s="588"/>
      <c r="X76" s="588"/>
      <c r="Y76" s="195" t="s">
        <v>587</v>
      </c>
    </row>
    <row r="77" spans="2:25" ht="15.75" customHeight="1" x14ac:dyDescent="0.15">
      <c r="B77" s="332" t="s">
        <v>648</v>
      </c>
      <c r="C77" s="301" t="s">
        <v>507</v>
      </c>
      <c r="D77" s="303"/>
      <c r="E77" s="210">
        <v>1</v>
      </c>
      <c r="F77" s="250">
        <v>135.80000000000001</v>
      </c>
      <c r="G77" s="195" t="s">
        <v>557</v>
      </c>
      <c r="H77" s="195" t="s">
        <v>597</v>
      </c>
      <c r="I77" s="195" t="s">
        <v>542</v>
      </c>
      <c r="J77" s="307" t="s">
        <v>351</v>
      </c>
      <c r="K77" s="307"/>
      <c r="L77" s="307"/>
      <c r="M77" s="195" t="s">
        <v>551</v>
      </c>
      <c r="N77" s="195" t="s">
        <v>552</v>
      </c>
      <c r="O77" s="195" t="s">
        <v>553</v>
      </c>
      <c r="P77" s="195"/>
      <c r="Q77" s="195" t="s">
        <v>553</v>
      </c>
      <c r="R77" s="203" t="s">
        <v>554</v>
      </c>
      <c r="S77" s="203" t="s">
        <v>554</v>
      </c>
      <c r="T77" s="203" t="s">
        <v>555</v>
      </c>
      <c r="U77" s="307" t="s">
        <v>556</v>
      </c>
      <c r="V77" s="588"/>
      <c r="W77" s="588"/>
      <c r="X77" s="588"/>
      <c r="Y77" s="195"/>
    </row>
    <row r="78" spans="2:25" ht="15.95" customHeight="1" x14ac:dyDescent="0.15">
      <c r="B78" s="332"/>
      <c r="C78" s="301" t="s">
        <v>507</v>
      </c>
      <c r="D78" s="303"/>
      <c r="E78" s="210">
        <v>2</v>
      </c>
      <c r="F78" s="250">
        <v>128</v>
      </c>
      <c r="G78" s="195" t="s">
        <v>549</v>
      </c>
      <c r="H78" s="195" t="s">
        <v>559</v>
      </c>
      <c r="I78" s="195"/>
      <c r="J78" s="307" t="s">
        <v>351</v>
      </c>
      <c r="K78" s="307"/>
      <c r="L78" s="307"/>
      <c r="M78" s="195" t="s">
        <v>612</v>
      </c>
      <c r="N78" s="195" t="s">
        <v>568</v>
      </c>
      <c r="O78" s="195" t="s">
        <v>562</v>
      </c>
      <c r="P78" s="195"/>
      <c r="Q78" s="195"/>
      <c r="R78" s="203" t="s">
        <v>554</v>
      </c>
      <c r="S78" s="203" t="s">
        <v>554</v>
      </c>
      <c r="T78" s="203" t="s">
        <v>552</v>
      </c>
      <c r="U78" s="307" t="s">
        <v>552</v>
      </c>
      <c r="V78" s="592"/>
      <c r="W78" s="592"/>
      <c r="X78" s="592"/>
      <c r="Y78" s="281"/>
    </row>
    <row r="79" spans="2:25" ht="15.95" customHeight="1" x14ac:dyDescent="0.15">
      <c r="B79" s="332"/>
      <c r="C79" s="301" t="s">
        <v>507</v>
      </c>
      <c r="D79" s="303"/>
      <c r="E79" s="210">
        <v>3</v>
      </c>
      <c r="F79" s="250">
        <v>128</v>
      </c>
      <c r="G79" s="195" t="s">
        <v>549</v>
      </c>
      <c r="H79" s="195" t="s">
        <v>559</v>
      </c>
      <c r="I79" s="195"/>
      <c r="J79" s="307" t="s">
        <v>351</v>
      </c>
      <c r="K79" s="307"/>
      <c r="L79" s="307"/>
      <c r="M79" s="195" t="s">
        <v>560</v>
      </c>
      <c r="N79" s="195" t="s">
        <v>561</v>
      </c>
      <c r="O79" s="195" t="s">
        <v>562</v>
      </c>
      <c r="P79" s="195"/>
      <c r="Q79" s="195"/>
      <c r="R79" s="203" t="s">
        <v>554</v>
      </c>
      <c r="S79" s="203" t="s">
        <v>554</v>
      </c>
      <c r="T79" s="203" t="s">
        <v>552</v>
      </c>
      <c r="U79" s="307" t="s">
        <v>552</v>
      </c>
      <c r="V79" s="588"/>
      <c r="W79" s="588"/>
      <c r="X79" s="588"/>
      <c r="Y79" s="195"/>
    </row>
    <row r="80" spans="2:25" ht="15.95" customHeight="1" x14ac:dyDescent="0.15">
      <c r="B80" s="332"/>
      <c r="C80" s="301" t="s">
        <v>507</v>
      </c>
      <c r="D80" s="303"/>
      <c r="E80" s="210">
        <v>4</v>
      </c>
      <c r="F80" s="250">
        <v>128</v>
      </c>
      <c r="G80" s="195" t="s">
        <v>549</v>
      </c>
      <c r="H80" s="195" t="s">
        <v>559</v>
      </c>
      <c r="I80" s="195"/>
      <c r="J80" s="307" t="s">
        <v>351</v>
      </c>
      <c r="K80" s="307"/>
      <c r="L80" s="307"/>
      <c r="M80" s="195" t="s">
        <v>594</v>
      </c>
      <c r="N80" s="195" t="s">
        <v>561</v>
      </c>
      <c r="O80" s="195" t="s">
        <v>562</v>
      </c>
      <c r="P80" s="195"/>
      <c r="Q80" s="195"/>
      <c r="R80" s="203" t="s">
        <v>554</v>
      </c>
      <c r="S80" s="203" t="s">
        <v>554</v>
      </c>
      <c r="T80" s="203" t="s">
        <v>552</v>
      </c>
      <c r="U80" s="307" t="s">
        <v>552</v>
      </c>
      <c r="V80" s="588"/>
      <c r="W80" s="588"/>
      <c r="X80" s="588"/>
      <c r="Y80" s="195"/>
    </row>
    <row r="81" spans="2:25" ht="15.95" customHeight="1" x14ac:dyDescent="0.15">
      <c r="B81" s="332"/>
      <c r="C81" s="301" t="s">
        <v>507</v>
      </c>
      <c r="D81" s="303"/>
      <c r="E81" s="210">
        <v>5</v>
      </c>
      <c r="F81" s="251">
        <v>128</v>
      </c>
      <c r="G81" s="195" t="s">
        <v>549</v>
      </c>
      <c r="H81" s="195" t="s">
        <v>559</v>
      </c>
      <c r="I81" s="195"/>
      <c r="J81" s="307" t="s">
        <v>351</v>
      </c>
      <c r="K81" s="307"/>
      <c r="L81" s="307"/>
      <c r="M81" s="195" t="s">
        <v>566</v>
      </c>
      <c r="N81" s="195" t="s">
        <v>583</v>
      </c>
      <c r="O81" s="195" t="s">
        <v>562</v>
      </c>
      <c r="P81" s="195"/>
      <c r="Q81" s="195"/>
      <c r="R81" s="203" t="s">
        <v>554</v>
      </c>
      <c r="S81" s="203" t="s">
        <v>554</v>
      </c>
      <c r="T81" s="203" t="s">
        <v>552</v>
      </c>
      <c r="U81" s="307" t="s">
        <v>552</v>
      </c>
      <c r="V81" s="588"/>
      <c r="W81" s="588"/>
      <c r="X81" s="588"/>
      <c r="Y81" s="195"/>
    </row>
    <row r="82" spans="2:25" ht="15.95" customHeight="1" x14ac:dyDescent="0.15">
      <c r="B82" s="332"/>
      <c r="C82" s="301" t="s">
        <v>507</v>
      </c>
      <c r="D82" s="303"/>
      <c r="E82" s="210">
        <v>6</v>
      </c>
      <c r="F82" s="250">
        <v>133.9</v>
      </c>
      <c r="G82" s="195" t="s">
        <v>557</v>
      </c>
      <c r="H82" s="195" t="s">
        <v>584</v>
      </c>
      <c r="I82" s="195" t="s">
        <v>548</v>
      </c>
      <c r="J82" s="307" t="s">
        <v>309</v>
      </c>
      <c r="K82" s="307"/>
      <c r="L82" s="307"/>
      <c r="M82" s="195" t="s">
        <v>613</v>
      </c>
      <c r="N82" s="195" t="s">
        <v>552</v>
      </c>
      <c r="O82" s="252" t="s">
        <v>552</v>
      </c>
      <c r="P82" s="252"/>
      <c r="Q82" s="252" t="s">
        <v>562</v>
      </c>
      <c r="R82" s="203" t="s">
        <v>554</v>
      </c>
      <c r="S82" s="203" t="s">
        <v>586</v>
      </c>
      <c r="T82" s="203" t="s">
        <v>552</v>
      </c>
      <c r="U82" s="307" t="s">
        <v>552</v>
      </c>
      <c r="V82" s="588"/>
      <c r="W82" s="588"/>
      <c r="X82" s="588"/>
      <c r="Y82" s="195" t="s">
        <v>587</v>
      </c>
    </row>
    <row r="83" spans="2:25" ht="15.95" customHeight="1" x14ac:dyDescent="0.15">
      <c r="B83" s="332"/>
      <c r="C83" s="301" t="s">
        <v>508</v>
      </c>
      <c r="D83" s="303"/>
      <c r="E83" s="210">
        <v>1</v>
      </c>
      <c r="F83" s="250">
        <v>141.4</v>
      </c>
      <c r="G83" s="195" t="s">
        <v>557</v>
      </c>
      <c r="H83" s="195" t="s">
        <v>558</v>
      </c>
      <c r="I83" s="195" t="s">
        <v>542</v>
      </c>
      <c r="J83" s="307" t="s">
        <v>351</v>
      </c>
      <c r="K83" s="307"/>
      <c r="L83" s="307"/>
      <c r="M83" s="195" t="s">
        <v>551</v>
      </c>
      <c r="N83" s="195" t="s">
        <v>552</v>
      </c>
      <c r="O83" s="252" t="s">
        <v>553</v>
      </c>
      <c r="P83" s="252"/>
      <c r="Q83" s="252" t="s">
        <v>553</v>
      </c>
      <c r="R83" s="203" t="s">
        <v>554</v>
      </c>
      <c r="S83" s="203" t="s">
        <v>554</v>
      </c>
      <c r="T83" s="203" t="s">
        <v>555</v>
      </c>
      <c r="U83" s="307" t="s">
        <v>556</v>
      </c>
      <c r="V83" s="588"/>
      <c r="W83" s="588"/>
      <c r="X83" s="588"/>
      <c r="Y83" s="195"/>
    </row>
    <row r="84" spans="2:25" ht="15.95" customHeight="1" x14ac:dyDescent="0.15">
      <c r="B84" s="332"/>
      <c r="C84" s="301" t="s">
        <v>508</v>
      </c>
      <c r="D84" s="303"/>
      <c r="E84" s="210">
        <v>2</v>
      </c>
      <c r="F84" s="250">
        <v>138</v>
      </c>
      <c r="G84" s="195" t="s">
        <v>549</v>
      </c>
      <c r="H84" s="195" t="s">
        <v>559</v>
      </c>
      <c r="I84" s="195"/>
      <c r="J84" s="307" t="s">
        <v>351</v>
      </c>
      <c r="K84" s="307"/>
      <c r="L84" s="307"/>
      <c r="M84" s="195" t="s">
        <v>614</v>
      </c>
      <c r="N84" s="195" t="s">
        <v>579</v>
      </c>
      <c r="O84" s="252" t="s">
        <v>562</v>
      </c>
      <c r="P84" s="252"/>
      <c r="Q84" s="252"/>
      <c r="R84" s="203" t="s">
        <v>554</v>
      </c>
      <c r="S84" s="203" t="s">
        <v>554</v>
      </c>
      <c r="T84" s="203" t="s">
        <v>552</v>
      </c>
      <c r="U84" s="307" t="s">
        <v>552</v>
      </c>
      <c r="V84" s="588"/>
      <c r="W84" s="588"/>
      <c r="X84" s="588"/>
      <c r="Y84" s="195"/>
    </row>
    <row r="85" spans="2:25" ht="15.95" customHeight="1" x14ac:dyDescent="0.15">
      <c r="B85" s="332"/>
      <c r="C85" s="589" t="s">
        <v>508</v>
      </c>
      <c r="D85" s="590"/>
      <c r="E85" s="210">
        <v>3</v>
      </c>
      <c r="F85" s="250">
        <v>140.19999999999999</v>
      </c>
      <c r="G85" s="195" t="s">
        <v>557</v>
      </c>
      <c r="H85" s="195" t="s">
        <v>558</v>
      </c>
      <c r="I85" s="195" t="s">
        <v>542</v>
      </c>
      <c r="J85" s="380" t="s">
        <v>309</v>
      </c>
      <c r="K85" s="591"/>
      <c r="L85" s="358"/>
      <c r="M85" s="195" t="s">
        <v>615</v>
      </c>
      <c r="N85" s="195" t="s">
        <v>552</v>
      </c>
      <c r="O85" s="252" t="s">
        <v>552</v>
      </c>
      <c r="P85" s="252"/>
      <c r="Q85" s="252" t="s">
        <v>562</v>
      </c>
      <c r="R85" s="203" t="s">
        <v>554</v>
      </c>
      <c r="S85" s="203" t="s">
        <v>586</v>
      </c>
      <c r="T85" s="203" t="s">
        <v>552</v>
      </c>
      <c r="U85" s="380" t="s">
        <v>552</v>
      </c>
      <c r="V85" s="591"/>
      <c r="W85" s="591"/>
      <c r="X85" s="358"/>
      <c r="Y85" s="195" t="s">
        <v>587</v>
      </c>
    </row>
    <row r="86" spans="2:25" ht="15.95" customHeight="1" x14ac:dyDescent="0.15">
      <c r="B86" s="332"/>
      <c r="C86" s="589" t="s">
        <v>509</v>
      </c>
      <c r="D86" s="590"/>
      <c r="E86" s="210">
        <v>1</v>
      </c>
      <c r="F86" s="250">
        <v>156.4</v>
      </c>
      <c r="G86" s="195" t="s">
        <v>557</v>
      </c>
      <c r="H86" s="195" t="s">
        <v>558</v>
      </c>
      <c r="I86" s="195" t="s">
        <v>542</v>
      </c>
      <c r="J86" s="380" t="s">
        <v>351</v>
      </c>
      <c r="K86" s="591"/>
      <c r="L86" s="358"/>
      <c r="M86" s="195" t="s">
        <v>551</v>
      </c>
      <c r="N86" s="195" t="s">
        <v>552</v>
      </c>
      <c r="O86" s="252" t="s">
        <v>553</v>
      </c>
      <c r="P86" s="252"/>
      <c r="Q86" s="252" t="s">
        <v>553</v>
      </c>
      <c r="R86" s="203" t="s">
        <v>554</v>
      </c>
      <c r="S86" s="203" t="s">
        <v>554</v>
      </c>
      <c r="T86" s="203" t="s">
        <v>555</v>
      </c>
      <c r="U86" s="380" t="s">
        <v>556</v>
      </c>
      <c r="V86" s="591"/>
      <c r="W86" s="591"/>
      <c r="X86" s="358"/>
      <c r="Y86" s="195"/>
    </row>
    <row r="87" spans="2:25" ht="15.95" customHeight="1" x14ac:dyDescent="0.15">
      <c r="B87" s="332"/>
      <c r="C87" s="589" t="s">
        <v>509</v>
      </c>
      <c r="D87" s="590"/>
      <c r="E87" s="210">
        <v>2</v>
      </c>
      <c r="F87" s="250">
        <v>146.30000000000001</v>
      </c>
      <c r="G87" s="195" t="s">
        <v>557</v>
      </c>
      <c r="H87" s="195" t="s">
        <v>597</v>
      </c>
      <c r="I87" s="195" t="s">
        <v>542</v>
      </c>
      <c r="J87" s="380" t="s">
        <v>351</v>
      </c>
      <c r="K87" s="591"/>
      <c r="L87" s="358"/>
      <c r="M87" s="195" t="s">
        <v>551</v>
      </c>
      <c r="N87" s="195" t="s">
        <v>552</v>
      </c>
      <c r="O87" s="252" t="s">
        <v>553</v>
      </c>
      <c r="P87" s="252"/>
      <c r="Q87" s="252" t="s">
        <v>553</v>
      </c>
      <c r="R87" s="203" t="s">
        <v>554</v>
      </c>
      <c r="S87" s="203" t="s">
        <v>554</v>
      </c>
      <c r="T87" s="203" t="s">
        <v>555</v>
      </c>
      <c r="U87" s="380" t="s">
        <v>556</v>
      </c>
      <c r="V87" s="591"/>
      <c r="W87" s="591"/>
      <c r="X87" s="358"/>
      <c r="Y87" s="195"/>
    </row>
    <row r="88" spans="2:25" ht="15.95" customHeight="1" x14ac:dyDescent="0.15">
      <c r="B88" s="332"/>
      <c r="C88" s="589" t="s">
        <v>509</v>
      </c>
      <c r="D88" s="590"/>
      <c r="E88" s="210">
        <v>3</v>
      </c>
      <c r="F88" s="250">
        <v>148</v>
      </c>
      <c r="G88" s="195" t="s">
        <v>549</v>
      </c>
      <c r="H88" s="195" t="s">
        <v>559</v>
      </c>
      <c r="I88" s="195"/>
      <c r="J88" s="380" t="s">
        <v>351</v>
      </c>
      <c r="K88" s="591"/>
      <c r="L88" s="358"/>
      <c r="M88" s="195" t="s">
        <v>566</v>
      </c>
      <c r="N88" s="195" t="s">
        <v>566</v>
      </c>
      <c r="O88" s="252" t="s">
        <v>562</v>
      </c>
      <c r="P88" s="252"/>
      <c r="Q88" s="252"/>
      <c r="R88" s="203" t="s">
        <v>554</v>
      </c>
      <c r="S88" s="203" t="s">
        <v>554</v>
      </c>
      <c r="T88" s="203" t="s">
        <v>552</v>
      </c>
      <c r="U88" s="307" t="s">
        <v>552</v>
      </c>
      <c r="V88" s="588"/>
      <c r="W88" s="588"/>
      <c r="X88" s="588"/>
      <c r="Y88" s="195"/>
    </row>
    <row r="89" spans="2:25" ht="15.95" customHeight="1" x14ac:dyDescent="0.15">
      <c r="B89" s="332"/>
      <c r="C89" s="589" t="s">
        <v>509</v>
      </c>
      <c r="D89" s="590"/>
      <c r="E89" s="210">
        <v>4</v>
      </c>
      <c r="F89" s="250">
        <v>148</v>
      </c>
      <c r="G89" s="195" t="s">
        <v>549</v>
      </c>
      <c r="H89" s="195" t="s">
        <v>559</v>
      </c>
      <c r="I89" s="195"/>
      <c r="J89" s="307" t="s">
        <v>351</v>
      </c>
      <c r="K89" s="307"/>
      <c r="L89" s="307"/>
      <c r="M89" s="195" t="s">
        <v>565</v>
      </c>
      <c r="N89" s="195" t="s">
        <v>566</v>
      </c>
      <c r="O89" s="252" t="s">
        <v>562</v>
      </c>
      <c r="P89" s="252"/>
      <c r="Q89" s="252"/>
      <c r="R89" s="203" t="s">
        <v>554</v>
      </c>
      <c r="S89" s="203" t="s">
        <v>554</v>
      </c>
      <c r="T89" s="203" t="s">
        <v>552</v>
      </c>
      <c r="U89" s="307" t="s">
        <v>552</v>
      </c>
      <c r="V89" s="588"/>
      <c r="W89" s="588"/>
      <c r="X89" s="588"/>
      <c r="Y89" s="195"/>
    </row>
    <row r="90" spans="2:25" ht="15.95" customHeight="1" x14ac:dyDescent="0.15">
      <c r="B90" s="332"/>
      <c r="C90" s="589" t="s">
        <v>509</v>
      </c>
      <c r="D90" s="590"/>
      <c r="E90" s="210">
        <v>5</v>
      </c>
      <c r="F90" s="250">
        <v>148</v>
      </c>
      <c r="G90" s="195" t="s">
        <v>549</v>
      </c>
      <c r="H90" s="195" t="s">
        <v>559</v>
      </c>
      <c r="I90" s="195"/>
      <c r="J90" s="307" t="s">
        <v>351</v>
      </c>
      <c r="K90" s="307"/>
      <c r="L90" s="307"/>
      <c r="M90" s="195" t="s">
        <v>579</v>
      </c>
      <c r="N90" s="195" t="s">
        <v>579</v>
      </c>
      <c r="O90" s="195" t="s">
        <v>562</v>
      </c>
      <c r="P90" s="195"/>
      <c r="Q90" s="195"/>
      <c r="R90" s="203" t="s">
        <v>554</v>
      </c>
      <c r="S90" s="203" t="s">
        <v>554</v>
      </c>
      <c r="T90" s="203" t="s">
        <v>552</v>
      </c>
      <c r="U90" s="307" t="s">
        <v>552</v>
      </c>
      <c r="V90" s="588"/>
      <c r="W90" s="588"/>
      <c r="X90" s="588"/>
      <c r="Y90" s="195"/>
    </row>
    <row r="91" spans="2:25" ht="15.95" customHeight="1" x14ac:dyDescent="0.15">
      <c r="B91" s="332"/>
      <c r="C91" s="589" t="s">
        <v>509</v>
      </c>
      <c r="D91" s="590"/>
      <c r="E91" s="210">
        <v>6</v>
      </c>
      <c r="F91" s="250">
        <v>148</v>
      </c>
      <c r="G91" s="195" t="s">
        <v>549</v>
      </c>
      <c r="H91" s="195" t="s">
        <v>559</v>
      </c>
      <c r="I91" s="195"/>
      <c r="J91" s="307" t="s">
        <v>351</v>
      </c>
      <c r="K91" s="307"/>
      <c r="L91" s="307"/>
      <c r="M91" s="195" t="s">
        <v>561</v>
      </c>
      <c r="N91" s="195" t="s">
        <v>561</v>
      </c>
      <c r="O91" s="195" t="s">
        <v>562</v>
      </c>
      <c r="P91" s="195"/>
      <c r="Q91" s="195"/>
      <c r="R91" s="203" t="s">
        <v>554</v>
      </c>
      <c r="S91" s="203" t="s">
        <v>554</v>
      </c>
      <c r="T91" s="203" t="s">
        <v>552</v>
      </c>
      <c r="U91" s="307" t="s">
        <v>552</v>
      </c>
      <c r="V91" s="588"/>
      <c r="W91" s="588"/>
      <c r="X91" s="588"/>
      <c r="Y91" s="195"/>
    </row>
    <row r="92" spans="2:25" ht="15.95" customHeight="1" x14ac:dyDescent="0.15">
      <c r="B92" s="332"/>
      <c r="C92" s="589" t="s">
        <v>509</v>
      </c>
      <c r="D92" s="590"/>
      <c r="E92" s="210">
        <v>7</v>
      </c>
      <c r="F92" s="250">
        <v>148.30000000000001</v>
      </c>
      <c r="G92" s="195" t="s">
        <v>557</v>
      </c>
      <c r="H92" s="195" t="s">
        <v>558</v>
      </c>
      <c r="I92" s="195" t="s">
        <v>542</v>
      </c>
      <c r="J92" s="307" t="s">
        <v>309</v>
      </c>
      <c r="K92" s="307"/>
      <c r="L92" s="307"/>
      <c r="M92" s="195" t="s">
        <v>616</v>
      </c>
      <c r="N92" s="195" t="s">
        <v>552</v>
      </c>
      <c r="O92" s="195" t="s">
        <v>552</v>
      </c>
      <c r="P92" s="195"/>
      <c r="Q92" s="195" t="s">
        <v>572</v>
      </c>
      <c r="R92" s="203" t="s">
        <v>554</v>
      </c>
      <c r="S92" s="203" t="s">
        <v>573</v>
      </c>
      <c r="T92" s="203" t="s">
        <v>552</v>
      </c>
      <c r="U92" s="307" t="s">
        <v>552</v>
      </c>
      <c r="V92" s="588"/>
      <c r="W92" s="588"/>
      <c r="X92" s="588"/>
      <c r="Y92" s="195" t="s">
        <v>617</v>
      </c>
    </row>
    <row r="93" spans="2:25" ht="15.95" customHeight="1" x14ac:dyDescent="0.15">
      <c r="B93" s="332"/>
      <c r="C93" s="589" t="s">
        <v>509</v>
      </c>
      <c r="D93" s="590"/>
      <c r="E93" s="210">
        <v>8</v>
      </c>
      <c r="F93" s="250">
        <v>149.30000000000001</v>
      </c>
      <c r="G93" s="195" t="s">
        <v>557</v>
      </c>
      <c r="H93" s="195" t="s">
        <v>558</v>
      </c>
      <c r="I93" s="195" t="s">
        <v>542</v>
      </c>
      <c r="J93" s="307" t="s">
        <v>317</v>
      </c>
      <c r="K93" s="307"/>
      <c r="L93" s="307"/>
      <c r="M93" s="195" t="s">
        <v>566</v>
      </c>
      <c r="N93" s="195" t="s">
        <v>552</v>
      </c>
      <c r="O93" s="195" t="s">
        <v>552</v>
      </c>
      <c r="P93" s="195"/>
      <c r="Q93" s="195" t="s">
        <v>572</v>
      </c>
      <c r="R93" s="203" t="s">
        <v>554</v>
      </c>
      <c r="S93" s="203" t="s">
        <v>573</v>
      </c>
      <c r="T93" s="203" t="s">
        <v>552</v>
      </c>
      <c r="U93" s="307" t="s">
        <v>552</v>
      </c>
      <c r="V93" s="588"/>
      <c r="W93" s="588"/>
      <c r="X93" s="588"/>
      <c r="Y93" s="195" t="s">
        <v>576</v>
      </c>
    </row>
    <row r="94" spans="2:25" ht="15.95" customHeight="1" x14ac:dyDescent="0.15">
      <c r="B94" s="332"/>
      <c r="C94" s="589" t="s">
        <v>509</v>
      </c>
      <c r="D94" s="590"/>
      <c r="E94" s="210">
        <v>9</v>
      </c>
      <c r="F94" s="250">
        <v>147.1</v>
      </c>
      <c r="G94" s="195" t="s">
        <v>557</v>
      </c>
      <c r="H94" s="195" t="s">
        <v>564</v>
      </c>
      <c r="I94" s="195" t="s">
        <v>542</v>
      </c>
      <c r="J94" s="307" t="s">
        <v>317</v>
      </c>
      <c r="K94" s="307"/>
      <c r="L94" s="307"/>
      <c r="M94" s="195" t="s">
        <v>565</v>
      </c>
      <c r="N94" s="195" t="s">
        <v>552</v>
      </c>
      <c r="O94" s="195" t="s">
        <v>552</v>
      </c>
      <c r="P94" s="195"/>
      <c r="Q94" s="195" t="s">
        <v>572</v>
      </c>
      <c r="R94" s="203" t="s">
        <v>554</v>
      </c>
      <c r="S94" s="203" t="s">
        <v>573</v>
      </c>
      <c r="T94" s="203" t="s">
        <v>552</v>
      </c>
      <c r="U94" s="307" t="s">
        <v>552</v>
      </c>
      <c r="V94" s="588"/>
      <c r="W94" s="588"/>
      <c r="X94" s="588"/>
      <c r="Y94" s="195" t="s">
        <v>576</v>
      </c>
    </row>
    <row r="95" spans="2:25" ht="15.95" customHeight="1" x14ac:dyDescent="0.15">
      <c r="B95" s="332"/>
      <c r="C95" s="589" t="s">
        <v>510</v>
      </c>
      <c r="D95" s="590"/>
      <c r="E95" s="210">
        <v>1</v>
      </c>
      <c r="F95" s="250">
        <v>156.80000000000001</v>
      </c>
      <c r="G95" s="195" t="s">
        <v>557</v>
      </c>
      <c r="H95" s="195" t="s">
        <v>563</v>
      </c>
      <c r="I95" s="195" t="s">
        <v>542</v>
      </c>
      <c r="J95" s="307" t="s">
        <v>351</v>
      </c>
      <c r="K95" s="307"/>
      <c r="L95" s="307"/>
      <c r="M95" s="195" t="s">
        <v>551</v>
      </c>
      <c r="N95" s="195" t="s">
        <v>552</v>
      </c>
      <c r="O95" s="195" t="s">
        <v>553</v>
      </c>
      <c r="P95" s="195"/>
      <c r="Q95" s="195" t="s">
        <v>553</v>
      </c>
      <c r="R95" s="203" t="s">
        <v>554</v>
      </c>
      <c r="S95" s="203" t="s">
        <v>554</v>
      </c>
      <c r="T95" s="203" t="s">
        <v>555</v>
      </c>
      <c r="U95" s="307" t="s">
        <v>556</v>
      </c>
      <c r="V95" s="588"/>
      <c r="W95" s="588"/>
      <c r="X95" s="588"/>
      <c r="Y95" s="195"/>
    </row>
    <row r="96" spans="2:25" ht="15.95" customHeight="1" x14ac:dyDescent="0.15">
      <c r="B96" s="332"/>
      <c r="C96" s="589" t="s">
        <v>510</v>
      </c>
      <c r="D96" s="590"/>
      <c r="E96" s="210">
        <v>2</v>
      </c>
      <c r="F96" s="250">
        <v>156.80000000000001</v>
      </c>
      <c r="G96" s="195" t="s">
        <v>557</v>
      </c>
      <c r="H96" s="195" t="s">
        <v>563</v>
      </c>
      <c r="I96" s="195" t="s">
        <v>542</v>
      </c>
      <c r="J96" s="307" t="s">
        <v>317</v>
      </c>
      <c r="K96" s="307"/>
      <c r="L96" s="307"/>
      <c r="M96" s="195" t="s">
        <v>565</v>
      </c>
      <c r="N96" s="195" t="s">
        <v>565</v>
      </c>
      <c r="O96" s="195" t="s">
        <v>562</v>
      </c>
      <c r="P96" s="195"/>
      <c r="Q96" s="195" t="s">
        <v>562</v>
      </c>
      <c r="R96" s="203" t="s">
        <v>554</v>
      </c>
      <c r="S96" s="203" t="s">
        <v>586</v>
      </c>
      <c r="T96" s="203" t="s">
        <v>574</v>
      </c>
      <c r="U96" s="307" t="s">
        <v>575</v>
      </c>
      <c r="V96" s="588"/>
      <c r="W96" s="588"/>
      <c r="X96" s="588"/>
      <c r="Y96" s="195" t="s">
        <v>587</v>
      </c>
    </row>
    <row r="97" spans="2:25" ht="15.95" customHeight="1" x14ac:dyDescent="0.15">
      <c r="B97" s="332"/>
      <c r="C97" s="589" t="s">
        <v>510</v>
      </c>
      <c r="D97" s="590"/>
      <c r="E97" s="210">
        <v>3</v>
      </c>
      <c r="F97" s="250">
        <v>156.80000000000001</v>
      </c>
      <c r="G97" s="195" t="s">
        <v>557</v>
      </c>
      <c r="H97" s="195" t="s">
        <v>563</v>
      </c>
      <c r="I97" s="195" t="s">
        <v>542</v>
      </c>
      <c r="J97" s="307" t="s">
        <v>317</v>
      </c>
      <c r="K97" s="307"/>
      <c r="L97" s="307"/>
      <c r="M97" s="195" t="s">
        <v>618</v>
      </c>
      <c r="N97" s="195" t="s">
        <v>618</v>
      </c>
      <c r="O97" s="195" t="s">
        <v>572</v>
      </c>
      <c r="P97" s="195"/>
      <c r="Q97" s="195" t="s">
        <v>562</v>
      </c>
      <c r="R97" s="203" t="s">
        <v>554</v>
      </c>
      <c r="S97" s="203" t="s">
        <v>586</v>
      </c>
      <c r="T97" s="203" t="s">
        <v>552</v>
      </c>
      <c r="U97" s="307" t="s">
        <v>552</v>
      </c>
      <c r="V97" s="588"/>
      <c r="W97" s="588"/>
      <c r="X97" s="588"/>
      <c r="Y97" s="195" t="s">
        <v>587</v>
      </c>
    </row>
    <row r="98" spans="2:25" ht="15.95" customHeight="1" x14ac:dyDescent="0.15">
      <c r="B98" s="332"/>
      <c r="C98" s="589" t="s">
        <v>510</v>
      </c>
      <c r="D98" s="590"/>
      <c r="E98" s="210">
        <v>4</v>
      </c>
      <c r="F98" s="250">
        <v>157.9</v>
      </c>
      <c r="G98" s="195" t="s">
        <v>557</v>
      </c>
      <c r="H98" s="195" t="s">
        <v>588</v>
      </c>
      <c r="I98" s="195" t="s">
        <v>542</v>
      </c>
      <c r="J98" s="307" t="s">
        <v>317</v>
      </c>
      <c r="K98" s="307"/>
      <c r="L98" s="307"/>
      <c r="M98" s="195" t="s">
        <v>619</v>
      </c>
      <c r="N98" s="195" t="s">
        <v>611</v>
      </c>
      <c r="O98" s="195" t="s">
        <v>572</v>
      </c>
      <c r="P98" s="195"/>
      <c r="Q98" s="195" t="s">
        <v>562</v>
      </c>
      <c r="R98" s="203" t="s">
        <v>554</v>
      </c>
      <c r="S98" s="203" t="s">
        <v>586</v>
      </c>
      <c r="T98" s="203" t="s">
        <v>552</v>
      </c>
      <c r="U98" s="307" t="s">
        <v>552</v>
      </c>
      <c r="V98" s="588"/>
      <c r="W98" s="588"/>
      <c r="X98" s="588"/>
      <c r="Y98" s="195" t="s">
        <v>587</v>
      </c>
    </row>
    <row r="99" spans="2:25" ht="15.95" customHeight="1" x14ac:dyDescent="0.15">
      <c r="B99" s="332"/>
      <c r="C99" s="589" t="s">
        <v>510</v>
      </c>
      <c r="D99" s="590"/>
      <c r="E99" s="210">
        <v>5</v>
      </c>
      <c r="F99" s="250">
        <v>156.80000000000001</v>
      </c>
      <c r="G99" s="195" t="s">
        <v>557</v>
      </c>
      <c r="H99" s="195" t="s">
        <v>564</v>
      </c>
      <c r="I99" s="195" t="s">
        <v>542</v>
      </c>
      <c r="J99" s="307" t="s">
        <v>351</v>
      </c>
      <c r="K99" s="307"/>
      <c r="L99" s="307"/>
      <c r="M99" s="195" t="s">
        <v>551</v>
      </c>
      <c r="N99" s="195" t="s">
        <v>552</v>
      </c>
      <c r="O99" s="195" t="s">
        <v>553</v>
      </c>
      <c r="P99" s="195"/>
      <c r="Q99" s="195" t="s">
        <v>553</v>
      </c>
      <c r="R99" s="203" t="s">
        <v>554</v>
      </c>
      <c r="S99" s="203" t="s">
        <v>554</v>
      </c>
      <c r="T99" s="203" t="s">
        <v>555</v>
      </c>
      <c r="U99" s="307" t="s">
        <v>556</v>
      </c>
      <c r="V99" s="588"/>
      <c r="W99" s="588"/>
      <c r="X99" s="588"/>
      <c r="Y99" s="195"/>
    </row>
    <row r="100" spans="2:25" ht="15.95" customHeight="1" x14ac:dyDescent="0.15">
      <c r="B100" s="332"/>
      <c r="C100" s="589" t="s">
        <v>510</v>
      </c>
      <c r="D100" s="590"/>
      <c r="E100" s="210">
        <v>6</v>
      </c>
      <c r="F100" s="250">
        <v>158</v>
      </c>
      <c r="G100" s="195" t="s">
        <v>549</v>
      </c>
      <c r="H100" s="195" t="s">
        <v>559</v>
      </c>
      <c r="I100" s="195"/>
      <c r="J100" s="307" t="s">
        <v>351</v>
      </c>
      <c r="K100" s="307"/>
      <c r="L100" s="307"/>
      <c r="M100" s="195" t="s">
        <v>620</v>
      </c>
      <c r="N100" s="195" t="s">
        <v>606</v>
      </c>
      <c r="O100" s="195" t="s">
        <v>562</v>
      </c>
      <c r="P100" s="195"/>
      <c r="Q100" s="195"/>
      <c r="R100" s="203" t="s">
        <v>554</v>
      </c>
      <c r="S100" s="203" t="s">
        <v>554</v>
      </c>
      <c r="T100" s="203" t="s">
        <v>552</v>
      </c>
      <c r="U100" s="307" t="s">
        <v>552</v>
      </c>
      <c r="V100" s="588"/>
      <c r="W100" s="588"/>
      <c r="X100" s="588"/>
      <c r="Y100" s="195"/>
    </row>
    <row r="101" spans="2:25" ht="15.95" customHeight="1" x14ac:dyDescent="0.15">
      <c r="B101" s="332"/>
      <c r="C101" s="589" t="s">
        <v>510</v>
      </c>
      <c r="D101" s="590"/>
      <c r="E101" s="210">
        <v>7</v>
      </c>
      <c r="F101" s="250">
        <v>158</v>
      </c>
      <c r="G101" s="195" t="s">
        <v>549</v>
      </c>
      <c r="H101" s="195" t="s">
        <v>559</v>
      </c>
      <c r="I101" s="195"/>
      <c r="J101" s="307" t="s">
        <v>351</v>
      </c>
      <c r="K101" s="307"/>
      <c r="L101" s="307"/>
      <c r="M101" s="195" t="s">
        <v>582</v>
      </c>
      <c r="N101" s="195" t="s">
        <v>579</v>
      </c>
      <c r="O101" s="195" t="s">
        <v>562</v>
      </c>
      <c r="P101" s="195"/>
      <c r="Q101" s="195"/>
      <c r="R101" s="203" t="s">
        <v>554</v>
      </c>
      <c r="S101" s="203" t="s">
        <v>554</v>
      </c>
      <c r="T101" s="203" t="s">
        <v>552</v>
      </c>
      <c r="U101" s="307" t="s">
        <v>552</v>
      </c>
      <c r="V101" s="588"/>
      <c r="W101" s="588"/>
      <c r="X101" s="588"/>
      <c r="Y101" s="195"/>
    </row>
    <row r="102" spans="2:25" ht="15.95" customHeight="1" x14ac:dyDescent="0.15">
      <c r="B102" s="332"/>
      <c r="C102" s="589" t="s">
        <v>510</v>
      </c>
      <c r="D102" s="590"/>
      <c r="E102" s="210">
        <v>8</v>
      </c>
      <c r="F102" s="250">
        <v>158</v>
      </c>
      <c r="G102" s="195" t="s">
        <v>549</v>
      </c>
      <c r="H102" s="195" t="s">
        <v>559</v>
      </c>
      <c r="I102" s="195"/>
      <c r="J102" s="307" t="s">
        <v>351</v>
      </c>
      <c r="K102" s="307"/>
      <c r="L102" s="307"/>
      <c r="M102" s="195" t="s">
        <v>561</v>
      </c>
      <c r="N102" s="195" t="s">
        <v>579</v>
      </c>
      <c r="O102" s="195" t="s">
        <v>562</v>
      </c>
      <c r="P102" s="195"/>
      <c r="Q102" s="195"/>
      <c r="R102" s="203" t="s">
        <v>554</v>
      </c>
      <c r="S102" s="203" t="s">
        <v>554</v>
      </c>
      <c r="T102" s="203" t="s">
        <v>552</v>
      </c>
      <c r="U102" s="307" t="s">
        <v>552</v>
      </c>
      <c r="V102" s="588"/>
      <c r="W102" s="588"/>
      <c r="X102" s="588"/>
      <c r="Y102" s="195"/>
    </row>
    <row r="103" spans="2:25" ht="15.95" customHeight="1" x14ac:dyDescent="0.15">
      <c r="B103" s="332"/>
      <c r="C103" s="589" t="s">
        <v>510</v>
      </c>
      <c r="D103" s="590"/>
      <c r="E103" s="210">
        <v>9</v>
      </c>
      <c r="F103" s="250">
        <v>158</v>
      </c>
      <c r="G103" s="195" t="s">
        <v>549</v>
      </c>
      <c r="H103" s="195" t="s">
        <v>559</v>
      </c>
      <c r="I103" s="195"/>
      <c r="J103" s="307" t="s">
        <v>351</v>
      </c>
      <c r="K103" s="307"/>
      <c r="L103" s="307"/>
      <c r="M103" s="195" t="s">
        <v>582</v>
      </c>
      <c r="N103" s="195" t="s">
        <v>582</v>
      </c>
      <c r="O103" s="195" t="s">
        <v>562</v>
      </c>
      <c r="P103" s="195"/>
      <c r="Q103" s="195"/>
      <c r="R103" s="203" t="s">
        <v>554</v>
      </c>
      <c r="S103" s="203" t="s">
        <v>554</v>
      </c>
      <c r="T103" s="203" t="s">
        <v>552</v>
      </c>
      <c r="U103" s="307" t="s">
        <v>552</v>
      </c>
      <c r="V103" s="588"/>
      <c r="W103" s="588"/>
      <c r="X103" s="588"/>
      <c r="Y103" s="195"/>
    </row>
    <row r="104" spans="2:25" ht="15.95" customHeight="1" x14ac:dyDescent="0.15">
      <c r="B104" s="332"/>
      <c r="C104" s="589" t="s">
        <v>510</v>
      </c>
      <c r="D104" s="590"/>
      <c r="E104" s="210">
        <v>10</v>
      </c>
      <c r="F104" s="250">
        <v>159</v>
      </c>
      <c r="G104" s="195" t="s">
        <v>557</v>
      </c>
      <c r="H104" s="195" t="s">
        <v>558</v>
      </c>
      <c r="I104" s="195" t="s">
        <v>542</v>
      </c>
      <c r="J104" s="307" t="s">
        <v>317</v>
      </c>
      <c r="K104" s="307"/>
      <c r="L104" s="307"/>
      <c r="M104" s="195" t="s">
        <v>560</v>
      </c>
      <c r="N104" s="195" t="s">
        <v>552</v>
      </c>
      <c r="O104" s="195" t="s">
        <v>552</v>
      </c>
      <c r="P104" s="195"/>
      <c r="Q104" s="195" t="s">
        <v>562</v>
      </c>
      <c r="R104" s="203" t="s">
        <v>554</v>
      </c>
      <c r="S104" s="203" t="s">
        <v>586</v>
      </c>
      <c r="T104" s="203" t="s">
        <v>552</v>
      </c>
      <c r="U104" s="307" t="s">
        <v>552</v>
      </c>
      <c r="V104" s="588"/>
      <c r="W104" s="588"/>
      <c r="X104" s="588"/>
      <c r="Y104" s="195" t="s">
        <v>587</v>
      </c>
    </row>
    <row r="105" spans="2:25" ht="15.95" customHeight="1" x14ac:dyDescent="0.15">
      <c r="B105" s="332"/>
      <c r="C105" s="589" t="s">
        <v>511</v>
      </c>
      <c r="D105" s="590"/>
      <c r="E105" s="210">
        <v>1</v>
      </c>
      <c r="F105" s="250">
        <v>167.3</v>
      </c>
      <c r="G105" s="195" t="s">
        <v>557</v>
      </c>
      <c r="H105" s="195" t="s">
        <v>563</v>
      </c>
      <c r="I105" s="195" t="s">
        <v>542</v>
      </c>
      <c r="J105" s="307" t="s">
        <v>351</v>
      </c>
      <c r="K105" s="307"/>
      <c r="L105" s="307"/>
      <c r="M105" s="195" t="s">
        <v>551</v>
      </c>
      <c r="N105" s="195" t="s">
        <v>552</v>
      </c>
      <c r="O105" s="195" t="s">
        <v>553</v>
      </c>
      <c r="P105" s="195"/>
      <c r="Q105" s="195" t="s">
        <v>553</v>
      </c>
      <c r="R105" s="203" t="s">
        <v>554</v>
      </c>
      <c r="S105" s="203" t="s">
        <v>554</v>
      </c>
      <c r="T105" s="203" t="s">
        <v>555</v>
      </c>
      <c r="U105" s="307" t="s">
        <v>556</v>
      </c>
      <c r="V105" s="588"/>
      <c r="W105" s="588"/>
      <c r="X105" s="588"/>
      <c r="Y105" s="195"/>
    </row>
    <row r="106" spans="2:25" ht="15.95" customHeight="1" x14ac:dyDescent="0.15">
      <c r="B106" s="332"/>
      <c r="C106" s="589" t="s">
        <v>511</v>
      </c>
      <c r="D106" s="590"/>
      <c r="E106" s="210">
        <v>2</v>
      </c>
      <c r="F106" s="250">
        <v>167.3</v>
      </c>
      <c r="G106" s="195" t="s">
        <v>557</v>
      </c>
      <c r="H106" s="195" t="s">
        <v>564</v>
      </c>
      <c r="I106" s="195" t="s">
        <v>542</v>
      </c>
      <c r="J106" s="307" t="s">
        <v>351</v>
      </c>
      <c r="K106" s="307"/>
      <c r="L106" s="307"/>
      <c r="M106" s="195" t="s">
        <v>551</v>
      </c>
      <c r="N106" s="195" t="s">
        <v>552</v>
      </c>
      <c r="O106" s="195" t="s">
        <v>553</v>
      </c>
      <c r="P106" s="195"/>
      <c r="Q106" s="195" t="s">
        <v>553</v>
      </c>
      <c r="R106" s="203" t="s">
        <v>554</v>
      </c>
      <c r="S106" s="203" t="s">
        <v>554</v>
      </c>
      <c r="T106" s="203" t="s">
        <v>555</v>
      </c>
      <c r="U106" s="307" t="s">
        <v>556</v>
      </c>
      <c r="V106" s="588"/>
      <c r="W106" s="588"/>
      <c r="X106" s="588"/>
      <c r="Y106" s="195"/>
    </row>
    <row r="107" spans="2:25" ht="15.95" customHeight="1" x14ac:dyDescent="0.15">
      <c r="B107" s="332"/>
      <c r="C107" s="589" t="s">
        <v>511</v>
      </c>
      <c r="D107" s="590"/>
      <c r="E107" s="210">
        <v>3</v>
      </c>
      <c r="F107" s="250">
        <v>168</v>
      </c>
      <c r="G107" s="195" t="s">
        <v>549</v>
      </c>
      <c r="H107" s="195" t="s">
        <v>559</v>
      </c>
      <c r="I107" s="195"/>
      <c r="J107" s="307" t="s">
        <v>351</v>
      </c>
      <c r="K107" s="307"/>
      <c r="L107" s="307"/>
      <c r="M107" s="195" t="s">
        <v>621</v>
      </c>
      <c r="N107" s="195" t="s">
        <v>621</v>
      </c>
      <c r="O107" s="195" t="s">
        <v>562</v>
      </c>
      <c r="P107" s="195"/>
      <c r="Q107" s="195"/>
      <c r="R107" s="203" t="s">
        <v>554</v>
      </c>
      <c r="S107" s="203" t="s">
        <v>554</v>
      </c>
      <c r="T107" s="203" t="s">
        <v>552</v>
      </c>
      <c r="U107" s="307" t="s">
        <v>552</v>
      </c>
      <c r="V107" s="588"/>
      <c r="W107" s="588"/>
      <c r="X107" s="588"/>
      <c r="Y107" s="195"/>
    </row>
    <row r="108" spans="2:25" ht="15.95" customHeight="1" x14ac:dyDescent="0.15">
      <c r="B108" s="332"/>
      <c r="C108" s="589" t="s">
        <v>511</v>
      </c>
      <c r="D108" s="590"/>
      <c r="E108" s="210">
        <v>4</v>
      </c>
      <c r="F108" s="250">
        <v>168</v>
      </c>
      <c r="G108" s="195" t="s">
        <v>549</v>
      </c>
      <c r="H108" s="195" t="s">
        <v>559</v>
      </c>
      <c r="I108" s="195"/>
      <c r="J108" s="307" t="s">
        <v>351</v>
      </c>
      <c r="K108" s="307"/>
      <c r="L108" s="307"/>
      <c r="M108" s="195" t="s">
        <v>568</v>
      </c>
      <c r="N108" s="195" t="s">
        <v>568</v>
      </c>
      <c r="O108" s="195" t="s">
        <v>562</v>
      </c>
      <c r="P108" s="195"/>
      <c r="Q108" s="195"/>
      <c r="R108" s="203" t="s">
        <v>554</v>
      </c>
      <c r="S108" s="203" t="s">
        <v>554</v>
      </c>
      <c r="T108" s="203" t="s">
        <v>552</v>
      </c>
      <c r="U108" s="307" t="s">
        <v>552</v>
      </c>
      <c r="V108" s="588"/>
      <c r="W108" s="588"/>
      <c r="X108" s="588"/>
      <c r="Y108" s="195"/>
    </row>
    <row r="109" spans="2:25" ht="15.95" customHeight="1" x14ac:dyDescent="0.15">
      <c r="B109" s="332"/>
      <c r="C109" s="589" t="s">
        <v>511</v>
      </c>
      <c r="D109" s="590"/>
      <c r="E109" s="210">
        <v>5</v>
      </c>
      <c r="F109" s="250">
        <v>178</v>
      </c>
      <c r="G109" s="195" t="s">
        <v>549</v>
      </c>
      <c r="H109" s="195" t="s">
        <v>559</v>
      </c>
      <c r="I109" s="195"/>
      <c r="J109" s="307" t="s">
        <v>351</v>
      </c>
      <c r="K109" s="307"/>
      <c r="L109" s="307"/>
      <c r="M109" s="195" t="s">
        <v>622</v>
      </c>
      <c r="N109" s="195" t="s">
        <v>565</v>
      </c>
      <c r="O109" s="195" t="s">
        <v>562</v>
      </c>
      <c r="P109" s="195"/>
      <c r="Q109" s="195"/>
      <c r="R109" s="203" t="s">
        <v>554</v>
      </c>
      <c r="S109" s="203" t="s">
        <v>554</v>
      </c>
      <c r="T109" s="203" t="s">
        <v>552</v>
      </c>
      <c r="U109" s="307" t="s">
        <v>552</v>
      </c>
      <c r="V109" s="588"/>
      <c r="W109" s="588"/>
      <c r="X109" s="588"/>
      <c r="Y109" s="195"/>
    </row>
    <row r="110" spans="2:25" ht="15.95" customHeight="1" x14ac:dyDescent="0.15">
      <c r="B110" s="384"/>
      <c r="C110" s="589" t="s">
        <v>511</v>
      </c>
      <c r="D110" s="590"/>
      <c r="E110" s="210">
        <v>6</v>
      </c>
      <c r="F110" s="250">
        <v>168</v>
      </c>
      <c r="G110" s="195" t="s">
        <v>549</v>
      </c>
      <c r="H110" s="195" t="s">
        <v>559</v>
      </c>
      <c r="I110" s="195"/>
      <c r="J110" s="307" t="s">
        <v>351</v>
      </c>
      <c r="K110" s="307"/>
      <c r="L110" s="307"/>
      <c r="M110" s="195" t="s">
        <v>566</v>
      </c>
      <c r="N110" s="195" t="s">
        <v>568</v>
      </c>
      <c r="O110" s="195" t="s">
        <v>562</v>
      </c>
      <c r="P110" s="195"/>
      <c r="Q110" s="195"/>
      <c r="R110" s="203" t="s">
        <v>554</v>
      </c>
      <c r="S110" s="203" t="s">
        <v>554</v>
      </c>
      <c r="T110" s="203" t="s">
        <v>552</v>
      </c>
      <c r="U110" s="307" t="s">
        <v>552</v>
      </c>
      <c r="V110" s="588"/>
      <c r="W110" s="588"/>
      <c r="X110" s="588"/>
      <c r="Y110" s="195"/>
    </row>
    <row r="111" spans="2:25" ht="15.75" customHeight="1" x14ac:dyDescent="0.15">
      <c r="B111" s="332" t="s">
        <v>648</v>
      </c>
      <c r="C111" s="301" t="s">
        <v>511</v>
      </c>
      <c r="D111" s="303"/>
      <c r="E111" s="210">
        <v>7</v>
      </c>
      <c r="F111" s="250">
        <v>171</v>
      </c>
      <c r="G111" s="195" t="s">
        <v>557</v>
      </c>
      <c r="H111" s="195" t="s">
        <v>591</v>
      </c>
      <c r="I111" s="195" t="s">
        <v>548</v>
      </c>
      <c r="J111" s="307" t="s">
        <v>309</v>
      </c>
      <c r="K111" s="307"/>
      <c r="L111" s="307"/>
      <c r="M111" s="195" t="s">
        <v>623</v>
      </c>
      <c r="N111" s="195" t="s">
        <v>552</v>
      </c>
      <c r="O111" s="195" t="s">
        <v>552</v>
      </c>
      <c r="P111" s="195"/>
      <c r="Q111" s="195" t="s">
        <v>562</v>
      </c>
      <c r="R111" s="203" t="s">
        <v>554</v>
      </c>
      <c r="S111" s="203" t="s">
        <v>586</v>
      </c>
      <c r="T111" s="203" t="s">
        <v>552</v>
      </c>
      <c r="U111" s="307" t="s">
        <v>552</v>
      </c>
      <c r="V111" s="588"/>
      <c r="W111" s="588"/>
      <c r="X111" s="588"/>
      <c r="Y111" s="195" t="s">
        <v>587</v>
      </c>
    </row>
    <row r="112" spans="2:25" ht="15.95" customHeight="1" x14ac:dyDescent="0.15">
      <c r="B112" s="332"/>
      <c r="C112" s="301" t="s">
        <v>512</v>
      </c>
      <c r="D112" s="303"/>
      <c r="E112" s="210">
        <v>1</v>
      </c>
      <c r="F112" s="250">
        <v>188.3</v>
      </c>
      <c r="G112" s="195" t="s">
        <v>557</v>
      </c>
      <c r="H112" s="195" t="s">
        <v>558</v>
      </c>
      <c r="I112" s="195" t="s">
        <v>542</v>
      </c>
      <c r="J112" s="307" t="s">
        <v>351</v>
      </c>
      <c r="K112" s="307"/>
      <c r="L112" s="307"/>
      <c r="M112" s="195" t="s">
        <v>551</v>
      </c>
      <c r="N112" s="195" t="s">
        <v>552</v>
      </c>
      <c r="O112" s="195" t="s">
        <v>553</v>
      </c>
      <c r="P112" s="195"/>
      <c r="Q112" s="195" t="s">
        <v>553</v>
      </c>
      <c r="R112" s="203" t="s">
        <v>554</v>
      </c>
      <c r="S112" s="203" t="s">
        <v>554</v>
      </c>
      <c r="T112" s="203" t="s">
        <v>555</v>
      </c>
      <c r="U112" s="307" t="s">
        <v>556</v>
      </c>
      <c r="V112" s="592"/>
      <c r="W112" s="592"/>
      <c r="X112" s="592"/>
      <c r="Y112" s="281"/>
    </row>
    <row r="113" spans="2:25" ht="15.95" customHeight="1" x14ac:dyDescent="0.15">
      <c r="B113" s="332"/>
      <c r="C113" s="301" t="s">
        <v>512</v>
      </c>
      <c r="D113" s="303"/>
      <c r="E113" s="210">
        <v>2</v>
      </c>
      <c r="F113" s="250">
        <v>177.8</v>
      </c>
      <c r="G113" s="195" t="s">
        <v>557</v>
      </c>
      <c r="H113" s="195" t="s">
        <v>584</v>
      </c>
      <c r="I113" s="195" t="s">
        <v>542</v>
      </c>
      <c r="J113" s="307" t="s">
        <v>317</v>
      </c>
      <c r="K113" s="307"/>
      <c r="L113" s="307"/>
      <c r="M113" s="195" t="s">
        <v>624</v>
      </c>
      <c r="N113" s="195" t="s">
        <v>624</v>
      </c>
      <c r="O113" s="195" t="s">
        <v>572</v>
      </c>
      <c r="P113" s="195"/>
      <c r="Q113" s="195" t="s">
        <v>572</v>
      </c>
      <c r="R113" s="203" t="s">
        <v>554</v>
      </c>
      <c r="S113" s="203" t="s">
        <v>573</v>
      </c>
      <c r="T113" s="203" t="s">
        <v>552</v>
      </c>
      <c r="U113" s="307" t="s">
        <v>552</v>
      </c>
      <c r="V113" s="588"/>
      <c r="W113" s="588"/>
      <c r="X113" s="588"/>
      <c r="Y113" s="195" t="s">
        <v>576</v>
      </c>
    </row>
    <row r="114" spans="2:25" ht="15.95" customHeight="1" x14ac:dyDescent="0.15">
      <c r="B114" s="332"/>
      <c r="C114" s="301" t="s">
        <v>512</v>
      </c>
      <c r="D114" s="303"/>
      <c r="E114" s="210">
        <v>3</v>
      </c>
      <c r="F114" s="250">
        <v>188</v>
      </c>
      <c r="G114" s="195" t="s">
        <v>549</v>
      </c>
      <c r="H114" s="195" t="s">
        <v>559</v>
      </c>
      <c r="I114" s="195"/>
      <c r="J114" s="307" t="s">
        <v>351</v>
      </c>
      <c r="K114" s="307"/>
      <c r="L114" s="307"/>
      <c r="M114" s="195" t="s">
        <v>625</v>
      </c>
      <c r="N114" s="195" t="s">
        <v>580</v>
      </c>
      <c r="O114" s="195" t="s">
        <v>562</v>
      </c>
      <c r="P114" s="195"/>
      <c r="Q114" s="195"/>
      <c r="R114" s="203" t="s">
        <v>554</v>
      </c>
      <c r="S114" s="203" t="s">
        <v>554</v>
      </c>
      <c r="T114" s="203" t="s">
        <v>552</v>
      </c>
      <c r="U114" s="307" t="s">
        <v>552</v>
      </c>
      <c r="V114" s="588"/>
      <c r="W114" s="588"/>
      <c r="X114" s="588"/>
      <c r="Y114" s="195"/>
    </row>
    <row r="115" spans="2:25" ht="15.95" customHeight="1" x14ac:dyDescent="0.15">
      <c r="B115" s="332"/>
      <c r="C115" s="301" t="s">
        <v>512</v>
      </c>
      <c r="D115" s="303"/>
      <c r="E115" s="210">
        <v>4</v>
      </c>
      <c r="F115" s="251">
        <v>188</v>
      </c>
      <c r="G115" s="195" t="s">
        <v>549</v>
      </c>
      <c r="H115" s="195" t="s">
        <v>559</v>
      </c>
      <c r="I115" s="195"/>
      <c r="J115" s="307" t="s">
        <v>351</v>
      </c>
      <c r="K115" s="307"/>
      <c r="L115" s="307"/>
      <c r="M115" s="195" t="s">
        <v>626</v>
      </c>
      <c r="N115" s="195" t="s">
        <v>561</v>
      </c>
      <c r="O115" s="195" t="s">
        <v>562</v>
      </c>
      <c r="P115" s="195"/>
      <c r="Q115" s="195"/>
      <c r="R115" s="203" t="s">
        <v>554</v>
      </c>
      <c r="S115" s="203" t="s">
        <v>554</v>
      </c>
      <c r="T115" s="203" t="s">
        <v>552</v>
      </c>
      <c r="U115" s="307" t="s">
        <v>552</v>
      </c>
      <c r="V115" s="588"/>
      <c r="W115" s="588"/>
      <c r="X115" s="588"/>
      <c r="Y115" s="195"/>
    </row>
    <row r="116" spans="2:25" ht="15.95" customHeight="1" x14ac:dyDescent="0.15">
      <c r="B116" s="332"/>
      <c r="C116" s="301" t="s">
        <v>513</v>
      </c>
      <c r="D116" s="303"/>
      <c r="E116" s="210">
        <v>1</v>
      </c>
      <c r="F116" s="250">
        <v>198.8</v>
      </c>
      <c r="G116" s="195" t="s">
        <v>557</v>
      </c>
      <c r="H116" s="195" t="s">
        <v>558</v>
      </c>
      <c r="I116" s="195" t="s">
        <v>542</v>
      </c>
      <c r="J116" s="307" t="s">
        <v>351</v>
      </c>
      <c r="K116" s="307"/>
      <c r="L116" s="307"/>
      <c r="M116" s="195" t="s">
        <v>551</v>
      </c>
      <c r="N116" s="195" t="s">
        <v>552</v>
      </c>
      <c r="O116" s="252" t="s">
        <v>553</v>
      </c>
      <c r="P116" s="252"/>
      <c r="Q116" s="252" t="s">
        <v>553</v>
      </c>
      <c r="R116" s="203" t="s">
        <v>554</v>
      </c>
      <c r="S116" s="203" t="s">
        <v>554</v>
      </c>
      <c r="T116" s="203" t="s">
        <v>555</v>
      </c>
      <c r="U116" s="307" t="s">
        <v>556</v>
      </c>
      <c r="V116" s="588"/>
      <c r="W116" s="588"/>
      <c r="X116" s="588"/>
      <c r="Y116" s="195"/>
    </row>
    <row r="117" spans="2:25" ht="15.95" customHeight="1" x14ac:dyDescent="0.15">
      <c r="B117" s="332"/>
      <c r="C117" s="301" t="s">
        <v>513</v>
      </c>
      <c r="D117" s="303"/>
      <c r="E117" s="210">
        <v>2</v>
      </c>
      <c r="F117" s="250">
        <v>188.3</v>
      </c>
      <c r="G117" s="195" t="s">
        <v>557</v>
      </c>
      <c r="H117" s="195" t="s">
        <v>564</v>
      </c>
      <c r="I117" s="195" t="s">
        <v>542</v>
      </c>
      <c r="J117" s="307" t="s">
        <v>351</v>
      </c>
      <c r="K117" s="307"/>
      <c r="L117" s="307"/>
      <c r="M117" s="195" t="s">
        <v>551</v>
      </c>
      <c r="N117" s="195" t="s">
        <v>552</v>
      </c>
      <c r="O117" s="252" t="s">
        <v>553</v>
      </c>
      <c r="P117" s="252"/>
      <c r="Q117" s="252" t="s">
        <v>553</v>
      </c>
      <c r="R117" s="203" t="s">
        <v>554</v>
      </c>
      <c r="S117" s="203" t="s">
        <v>554</v>
      </c>
      <c r="T117" s="203" t="s">
        <v>555</v>
      </c>
      <c r="U117" s="307" t="s">
        <v>556</v>
      </c>
      <c r="V117" s="588"/>
      <c r="W117" s="588"/>
      <c r="X117" s="588"/>
      <c r="Y117" s="195"/>
    </row>
    <row r="118" spans="2:25" ht="15.95" customHeight="1" x14ac:dyDescent="0.15">
      <c r="B118" s="332"/>
      <c r="C118" s="301" t="s">
        <v>513</v>
      </c>
      <c r="D118" s="303"/>
      <c r="E118" s="210">
        <v>3</v>
      </c>
      <c r="F118" s="250">
        <v>198.1</v>
      </c>
      <c r="G118" s="195" t="s">
        <v>549</v>
      </c>
      <c r="H118" s="195" t="s">
        <v>559</v>
      </c>
      <c r="I118" s="195"/>
      <c r="J118" s="307" t="s">
        <v>351</v>
      </c>
      <c r="K118" s="307"/>
      <c r="L118" s="307"/>
      <c r="M118" s="195" t="s">
        <v>627</v>
      </c>
      <c r="N118" s="195" t="s">
        <v>565</v>
      </c>
      <c r="O118" s="252" t="s">
        <v>562</v>
      </c>
      <c r="P118" s="252"/>
      <c r="Q118" s="252"/>
      <c r="R118" s="203" t="s">
        <v>554</v>
      </c>
      <c r="S118" s="203" t="s">
        <v>554</v>
      </c>
      <c r="T118" s="203" t="s">
        <v>552</v>
      </c>
      <c r="U118" s="307" t="s">
        <v>552</v>
      </c>
      <c r="V118" s="588"/>
      <c r="W118" s="588"/>
      <c r="X118" s="588"/>
      <c r="Y118" s="195"/>
    </row>
    <row r="119" spans="2:25" ht="15.95" customHeight="1" x14ac:dyDescent="0.15">
      <c r="B119" s="332"/>
      <c r="C119" s="589" t="s">
        <v>513</v>
      </c>
      <c r="D119" s="590"/>
      <c r="E119" s="210">
        <v>4</v>
      </c>
      <c r="F119" s="250">
        <v>198.1</v>
      </c>
      <c r="G119" s="195" t="s">
        <v>549</v>
      </c>
      <c r="H119" s="195" t="s">
        <v>559</v>
      </c>
      <c r="I119" s="195"/>
      <c r="J119" s="380" t="s">
        <v>351</v>
      </c>
      <c r="K119" s="591"/>
      <c r="L119" s="358"/>
      <c r="M119" s="195" t="s">
        <v>561</v>
      </c>
      <c r="N119" s="195" t="s">
        <v>614</v>
      </c>
      <c r="O119" s="252" t="s">
        <v>562</v>
      </c>
      <c r="P119" s="252"/>
      <c r="Q119" s="252"/>
      <c r="R119" s="203" t="s">
        <v>554</v>
      </c>
      <c r="S119" s="203" t="s">
        <v>554</v>
      </c>
      <c r="T119" s="203" t="s">
        <v>552</v>
      </c>
      <c r="U119" s="380" t="s">
        <v>552</v>
      </c>
      <c r="V119" s="591"/>
      <c r="W119" s="591"/>
      <c r="X119" s="358"/>
      <c r="Y119" s="195"/>
    </row>
    <row r="120" spans="2:25" ht="15.95" customHeight="1" x14ac:dyDescent="0.15">
      <c r="B120" s="332"/>
      <c r="C120" s="589" t="s">
        <v>513</v>
      </c>
      <c r="D120" s="590"/>
      <c r="E120" s="210">
        <v>5</v>
      </c>
      <c r="F120" s="250">
        <v>198.1</v>
      </c>
      <c r="G120" s="195" t="s">
        <v>549</v>
      </c>
      <c r="H120" s="195" t="s">
        <v>559</v>
      </c>
      <c r="I120" s="195"/>
      <c r="J120" s="380" t="s">
        <v>351</v>
      </c>
      <c r="K120" s="591"/>
      <c r="L120" s="358"/>
      <c r="M120" s="195" t="s">
        <v>566</v>
      </c>
      <c r="N120" s="195" t="s">
        <v>566</v>
      </c>
      <c r="O120" s="252" t="s">
        <v>562</v>
      </c>
      <c r="P120" s="252"/>
      <c r="Q120" s="252"/>
      <c r="R120" s="203" t="s">
        <v>554</v>
      </c>
      <c r="S120" s="203" t="s">
        <v>554</v>
      </c>
      <c r="T120" s="203" t="s">
        <v>552</v>
      </c>
      <c r="U120" s="380" t="s">
        <v>552</v>
      </c>
      <c r="V120" s="591"/>
      <c r="W120" s="591"/>
      <c r="X120" s="358"/>
      <c r="Y120" s="195"/>
    </row>
    <row r="121" spans="2:25" ht="15.95" customHeight="1" x14ac:dyDescent="0.15">
      <c r="B121" s="332"/>
      <c r="C121" s="589" t="s">
        <v>513</v>
      </c>
      <c r="D121" s="590"/>
      <c r="E121" s="210">
        <v>6</v>
      </c>
      <c r="F121" s="250">
        <v>189.3</v>
      </c>
      <c r="G121" s="195" t="s">
        <v>557</v>
      </c>
      <c r="H121" s="195" t="s">
        <v>569</v>
      </c>
      <c r="I121" s="195" t="s">
        <v>548</v>
      </c>
      <c r="J121" s="380" t="s">
        <v>309</v>
      </c>
      <c r="K121" s="591"/>
      <c r="L121" s="358"/>
      <c r="M121" s="195" t="s">
        <v>628</v>
      </c>
      <c r="N121" s="195" t="s">
        <v>552</v>
      </c>
      <c r="O121" s="252" t="s">
        <v>552</v>
      </c>
      <c r="P121" s="252"/>
      <c r="Q121" s="252" t="s">
        <v>562</v>
      </c>
      <c r="R121" s="203" t="s">
        <v>554</v>
      </c>
      <c r="S121" s="203" t="s">
        <v>586</v>
      </c>
      <c r="T121" s="203" t="s">
        <v>552</v>
      </c>
      <c r="U121" s="380" t="s">
        <v>552</v>
      </c>
      <c r="V121" s="591"/>
      <c r="W121" s="591"/>
      <c r="X121" s="358"/>
      <c r="Y121" s="195" t="s">
        <v>587</v>
      </c>
    </row>
    <row r="122" spans="2:25" ht="15.95" customHeight="1" x14ac:dyDescent="0.15">
      <c r="B122" s="332"/>
      <c r="C122" s="589" t="s">
        <v>514</v>
      </c>
      <c r="D122" s="590"/>
      <c r="E122" s="210">
        <v>1</v>
      </c>
      <c r="F122" s="250">
        <v>208</v>
      </c>
      <c r="G122" s="195" t="s">
        <v>549</v>
      </c>
      <c r="H122" s="195" t="s">
        <v>559</v>
      </c>
      <c r="I122" s="195"/>
      <c r="J122" s="380" t="s">
        <v>351</v>
      </c>
      <c r="K122" s="591"/>
      <c r="L122" s="358"/>
      <c r="M122" s="195" t="s">
        <v>629</v>
      </c>
      <c r="N122" s="195" t="s">
        <v>560</v>
      </c>
      <c r="O122" s="252" t="s">
        <v>562</v>
      </c>
      <c r="P122" s="252"/>
      <c r="Q122" s="252"/>
      <c r="R122" s="203" t="s">
        <v>554</v>
      </c>
      <c r="S122" s="203" t="s">
        <v>554</v>
      </c>
      <c r="T122" s="203" t="s">
        <v>552</v>
      </c>
      <c r="U122" s="307" t="s">
        <v>552</v>
      </c>
      <c r="V122" s="588"/>
      <c r="W122" s="588"/>
      <c r="X122" s="588"/>
      <c r="Y122" s="195"/>
    </row>
    <row r="123" spans="2:25" ht="15.95" customHeight="1" x14ac:dyDescent="0.15">
      <c r="B123" s="332"/>
      <c r="C123" s="589" t="s">
        <v>514</v>
      </c>
      <c r="D123" s="590"/>
      <c r="E123" s="210">
        <v>2</v>
      </c>
      <c r="F123" s="250">
        <v>208</v>
      </c>
      <c r="G123" s="195" t="s">
        <v>549</v>
      </c>
      <c r="H123" s="195" t="s">
        <v>559</v>
      </c>
      <c r="I123" s="195"/>
      <c r="J123" s="307" t="s">
        <v>351</v>
      </c>
      <c r="K123" s="307"/>
      <c r="L123" s="307"/>
      <c r="M123" s="195" t="s">
        <v>582</v>
      </c>
      <c r="N123" s="195" t="s">
        <v>594</v>
      </c>
      <c r="O123" s="252" t="s">
        <v>562</v>
      </c>
      <c r="P123" s="252"/>
      <c r="Q123" s="252"/>
      <c r="R123" s="203" t="s">
        <v>554</v>
      </c>
      <c r="S123" s="203" t="s">
        <v>554</v>
      </c>
      <c r="T123" s="203" t="s">
        <v>552</v>
      </c>
      <c r="U123" s="307" t="s">
        <v>552</v>
      </c>
      <c r="V123" s="588"/>
      <c r="W123" s="588"/>
      <c r="X123" s="588"/>
      <c r="Y123" s="195"/>
    </row>
    <row r="124" spans="2:25" ht="15.95" customHeight="1" x14ac:dyDescent="0.15">
      <c r="B124" s="332"/>
      <c r="C124" s="589" t="s">
        <v>514</v>
      </c>
      <c r="D124" s="590"/>
      <c r="E124" s="210">
        <v>3</v>
      </c>
      <c r="F124" s="250">
        <v>208</v>
      </c>
      <c r="G124" s="195" t="s">
        <v>549</v>
      </c>
      <c r="H124" s="195" t="s">
        <v>559</v>
      </c>
      <c r="I124" s="195"/>
      <c r="J124" s="307" t="s">
        <v>351</v>
      </c>
      <c r="K124" s="307"/>
      <c r="L124" s="307"/>
      <c r="M124" s="195" t="s">
        <v>594</v>
      </c>
      <c r="N124" s="195" t="s">
        <v>579</v>
      </c>
      <c r="O124" s="195" t="s">
        <v>562</v>
      </c>
      <c r="P124" s="195"/>
      <c r="Q124" s="195"/>
      <c r="R124" s="203" t="s">
        <v>554</v>
      </c>
      <c r="S124" s="203" t="s">
        <v>554</v>
      </c>
      <c r="T124" s="203" t="s">
        <v>552</v>
      </c>
      <c r="U124" s="307" t="s">
        <v>552</v>
      </c>
      <c r="V124" s="588"/>
      <c r="W124" s="588"/>
      <c r="X124" s="588"/>
      <c r="Y124" s="195"/>
    </row>
    <row r="125" spans="2:25" ht="15.95" customHeight="1" x14ac:dyDescent="0.15">
      <c r="B125" s="332"/>
      <c r="C125" s="589" t="s">
        <v>515</v>
      </c>
      <c r="D125" s="590"/>
      <c r="E125" s="210">
        <v>1</v>
      </c>
      <c r="F125" s="250">
        <v>210.3</v>
      </c>
      <c r="G125" s="195" t="s">
        <v>557</v>
      </c>
      <c r="H125" s="195" t="s">
        <v>588</v>
      </c>
      <c r="I125" s="195" t="s">
        <v>542</v>
      </c>
      <c r="J125" s="307" t="s">
        <v>351</v>
      </c>
      <c r="K125" s="307"/>
      <c r="L125" s="307"/>
      <c r="M125" s="195" t="s">
        <v>551</v>
      </c>
      <c r="N125" s="195" t="s">
        <v>552</v>
      </c>
      <c r="O125" s="195" t="s">
        <v>553</v>
      </c>
      <c r="P125" s="195"/>
      <c r="Q125" s="195" t="s">
        <v>553</v>
      </c>
      <c r="R125" s="203" t="s">
        <v>554</v>
      </c>
      <c r="S125" s="203" t="s">
        <v>554</v>
      </c>
      <c r="T125" s="203" t="s">
        <v>555</v>
      </c>
      <c r="U125" s="307" t="s">
        <v>556</v>
      </c>
      <c r="V125" s="588"/>
      <c r="W125" s="588"/>
      <c r="X125" s="588"/>
      <c r="Y125" s="195"/>
    </row>
    <row r="126" spans="2:25" ht="15.95" customHeight="1" x14ac:dyDescent="0.15">
      <c r="B126" s="332"/>
      <c r="C126" s="589" t="s">
        <v>515</v>
      </c>
      <c r="D126" s="590"/>
      <c r="E126" s="210">
        <v>2</v>
      </c>
      <c r="F126" s="250">
        <v>219.8</v>
      </c>
      <c r="G126" s="195" t="s">
        <v>557</v>
      </c>
      <c r="H126" s="195" t="s">
        <v>558</v>
      </c>
      <c r="I126" s="195" t="s">
        <v>542</v>
      </c>
      <c r="J126" s="307" t="s">
        <v>351</v>
      </c>
      <c r="K126" s="307"/>
      <c r="L126" s="307"/>
      <c r="M126" s="195" t="s">
        <v>551</v>
      </c>
      <c r="N126" s="195" t="s">
        <v>552</v>
      </c>
      <c r="O126" s="195" t="s">
        <v>553</v>
      </c>
      <c r="P126" s="195"/>
      <c r="Q126" s="195" t="s">
        <v>553</v>
      </c>
      <c r="R126" s="203" t="s">
        <v>554</v>
      </c>
      <c r="S126" s="203" t="s">
        <v>554</v>
      </c>
      <c r="T126" s="203" t="s">
        <v>555</v>
      </c>
      <c r="U126" s="307" t="s">
        <v>556</v>
      </c>
      <c r="V126" s="588"/>
      <c r="W126" s="588"/>
      <c r="X126" s="588"/>
      <c r="Y126" s="195"/>
    </row>
    <row r="127" spans="2:25" ht="15.95" customHeight="1" x14ac:dyDescent="0.15">
      <c r="B127" s="332"/>
      <c r="C127" s="589" t="s">
        <v>515</v>
      </c>
      <c r="D127" s="590"/>
      <c r="E127" s="210">
        <v>3</v>
      </c>
      <c r="F127" s="250">
        <v>210.8</v>
      </c>
      <c r="G127" s="195" t="s">
        <v>557</v>
      </c>
      <c r="H127" s="195" t="s">
        <v>584</v>
      </c>
      <c r="I127" s="195" t="s">
        <v>542</v>
      </c>
      <c r="J127" s="307" t="s">
        <v>317</v>
      </c>
      <c r="K127" s="307"/>
      <c r="L127" s="307"/>
      <c r="M127" s="195" t="s">
        <v>566</v>
      </c>
      <c r="N127" s="195" t="s">
        <v>630</v>
      </c>
      <c r="O127" s="195" t="s">
        <v>562</v>
      </c>
      <c r="P127" s="195"/>
      <c r="Q127" s="195" t="s">
        <v>562</v>
      </c>
      <c r="R127" s="203" t="s">
        <v>554</v>
      </c>
      <c r="S127" s="203" t="s">
        <v>586</v>
      </c>
      <c r="T127" s="203" t="s">
        <v>574</v>
      </c>
      <c r="U127" s="307" t="s">
        <v>575</v>
      </c>
      <c r="V127" s="588"/>
      <c r="W127" s="588"/>
      <c r="X127" s="588"/>
      <c r="Y127" s="195" t="s">
        <v>587</v>
      </c>
    </row>
    <row r="128" spans="2:25" ht="15.95" customHeight="1" x14ac:dyDescent="0.15">
      <c r="B128" s="332"/>
      <c r="C128" s="589" t="s">
        <v>515</v>
      </c>
      <c r="D128" s="590"/>
      <c r="E128" s="210">
        <v>4</v>
      </c>
      <c r="F128" s="250">
        <v>209.3</v>
      </c>
      <c r="G128" s="195" t="s">
        <v>557</v>
      </c>
      <c r="H128" s="195" t="s">
        <v>564</v>
      </c>
      <c r="I128" s="195" t="s">
        <v>542</v>
      </c>
      <c r="J128" s="307" t="s">
        <v>351</v>
      </c>
      <c r="K128" s="307"/>
      <c r="L128" s="307"/>
      <c r="M128" s="195" t="s">
        <v>551</v>
      </c>
      <c r="N128" s="195" t="s">
        <v>552</v>
      </c>
      <c r="O128" s="195" t="s">
        <v>553</v>
      </c>
      <c r="P128" s="195"/>
      <c r="Q128" s="195" t="s">
        <v>553</v>
      </c>
      <c r="R128" s="203" t="s">
        <v>554</v>
      </c>
      <c r="S128" s="203" t="s">
        <v>554</v>
      </c>
      <c r="T128" s="203" t="s">
        <v>555</v>
      </c>
      <c r="U128" s="307" t="s">
        <v>556</v>
      </c>
      <c r="V128" s="588"/>
      <c r="W128" s="588"/>
      <c r="X128" s="588"/>
      <c r="Y128" s="195"/>
    </row>
    <row r="129" spans="2:25" ht="15.95" customHeight="1" x14ac:dyDescent="0.15">
      <c r="B129" s="332"/>
      <c r="C129" s="589" t="s">
        <v>515</v>
      </c>
      <c r="D129" s="590"/>
      <c r="E129" s="210">
        <v>5</v>
      </c>
      <c r="F129" s="250">
        <v>218.6</v>
      </c>
      <c r="G129" s="195" t="s">
        <v>549</v>
      </c>
      <c r="H129" s="195" t="s">
        <v>559</v>
      </c>
      <c r="I129" s="195"/>
      <c r="J129" s="307" t="s">
        <v>351</v>
      </c>
      <c r="K129" s="307"/>
      <c r="L129" s="307"/>
      <c r="M129" s="195" t="s">
        <v>631</v>
      </c>
      <c r="N129" s="195" t="s">
        <v>567</v>
      </c>
      <c r="O129" s="195" t="s">
        <v>562</v>
      </c>
      <c r="P129" s="195"/>
      <c r="Q129" s="195"/>
      <c r="R129" s="203" t="s">
        <v>554</v>
      </c>
      <c r="S129" s="203" t="s">
        <v>554</v>
      </c>
      <c r="T129" s="203" t="s">
        <v>552</v>
      </c>
      <c r="U129" s="307" t="s">
        <v>552</v>
      </c>
      <c r="V129" s="588"/>
      <c r="W129" s="588"/>
      <c r="X129" s="588"/>
      <c r="Y129" s="195"/>
    </row>
    <row r="130" spans="2:25" ht="15.95" customHeight="1" x14ac:dyDescent="0.15">
      <c r="B130" s="332"/>
      <c r="C130" s="589" t="s">
        <v>515</v>
      </c>
      <c r="D130" s="590"/>
      <c r="E130" s="210">
        <v>6</v>
      </c>
      <c r="F130" s="250">
        <v>218.6</v>
      </c>
      <c r="G130" s="195" t="s">
        <v>549</v>
      </c>
      <c r="H130" s="195" t="s">
        <v>559</v>
      </c>
      <c r="I130" s="195"/>
      <c r="J130" s="307" t="s">
        <v>351</v>
      </c>
      <c r="K130" s="307"/>
      <c r="L130" s="307"/>
      <c r="M130" s="195" t="s">
        <v>624</v>
      </c>
      <c r="N130" s="195" t="s">
        <v>632</v>
      </c>
      <c r="O130" s="195" t="s">
        <v>562</v>
      </c>
      <c r="P130" s="195"/>
      <c r="Q130" s="195"/>
      <c r="R130" s="203" t="s">
        <v>554</v>
      </c>
      <c r="S130" s="203" t="s">
        <v>554</v>
      </c>
      <c r="T130" s="203" t="s">
        <v>552</v>
      </c>
      <c r="U130" s="307" t="s">
        <v>552</v>
      </c>
      <c r="V130" s="588"/>
      <c r="W130" s="588"/>
      <c r="X130" s="588"/>
      <c r="Y130" s="195"/>
    </row>
    <row r="131" spans="2:25" ht="15.95" customHeight="1" x14ac:dyDescent="0.15">
      <c r="B131" s="332"/>
      <c r="C131" s="589" t="s">
        <v>515</v>
      </c>
      <c r="D131" s="590"/>
      <c r="E131" s="210">
        <v>7</v>
      </c>
      <c r="F131" s="250">
        <v>216.3</v>
      </c>
      <c r="G131" s="195" t="s">
        <v>557</v>
      </c>
      <c r="H131" s="195" t="s">
        <v>569</v>
      </c>
      <c r="I131" s="195" t="s">
        <v>548</v>
      </c>
      <c r="J131" s="307" t="s">
        <v>309</v>
      </c>
      <c r="K131" s="307"/>
      <c r="L131" s="307"/>
      <c r="M131" s="195" t="s">
        <v>633</v>
      </c>
      <c r="N131" s="195" t="s">
        <v>552</v>
      </c>
      <c r="O131" s="195" t="s">
        <v>552</v>
      </c>
      <c r="P131" s="195"/>
      <c r="Q131" s="195" t="s">
        <v>562</v>
      </c>
      <c r="R131" s="203" t="s">
        <v>554</v>
      </c>
      <c r="S131" s="203" t="s">
        <v>586</v>
      </c>
      <c r="T131" s="203" t="s">
        <v>552</v>
      </c>
      <c r="U131" s="307" t="s">
        <v>552</v>
      </c>
      <c r="V131" s="588"/>
      <c r="W131" s="588"/>
      <c r="X131" s="588"/>
      <c r="Y131" s="195" t="s">
        <v>587</v>
      </c>
    </row>
    <row r="132" spans="2:25" ht="15.95" customHeight="1" x14ac:dyDescent="0.15">
      <c r="B132" s="332"/>
      <c r="C132" s="589" t="s">
        <v>516</v>
      </c>
      <c r="D132" s="590"/>
      <c r="E132" s="210">
        <v>1</v>
      </c>
      <c r="F132" s="250">
        <v>226.5</v>
      </c>
      <c r="G132" s="195" t="s">
        <v>557</v>
      </c>
      <c r="H132" s="195" t="s">
        <v>569</v>
      </c>
      <c r="I132" s="195" t="s">
        <v>345</v>
      </c>
      <c r="J132" s="307" t="s">
        <v>345</v>
      </c>
      <c r="K132" s="307"/>
      <c r="L132" s="307"/>
      <c r="M132" s="195" t="s">
        <v>571</v>
      </c>
      <c r="N132" s="195" t="s">
        <v>552</v>
      </c>
      <c r="O132" s="195" t="s">
        <v>562</v>
      </c>
      <c r="P132" s="195"/>
      <c r="Q132" s="195" t="s">
        <v>562</v>
      </c>
      <c r="R132" s="203" t="s">
        <v>554</v>
      </c>
      <c r="S132" s="203" t="s">
        <v>586</v>
      </c>
      <c r="T132" s="203" t="s">
        <v>574</v>
      </c>
      <c r="U132" s="307" t="s">
        <v>575</v>
      </c>
      <c r="V132" s="588"/>
      <c r="W132" s="588"/>
      <c r="X132" s="588"/>
      <c r="Y132" s="195" t="s">
        <v>587</v>
      </c>
    </row>
    <row r="133" spans="2:25" ht="15.95" customHeight="1" x14ac:dyDescent="0.15">
      <c r="B133" s="332"/>
      <c r="C133" s="589" t="s">
        <v>516</v>
      </c>
      <c r="D133" s="590"/>
      <c r="E133" s="210">
        <v>2</v>
      </c>
      <c r="F133" s="250">
        <v>230</v>
      </c>
      <c r="G133" s="195" t="s">
        <v>557</v>
      </c>
      <c r="H133" s="195" t="s">
        <v>558</v>
      </c>
      <c r="I133" s="195" t="s">
        <v>542</v>
      </c>
      <c r="J133" s="307" t="s">
        <v>351</v>
      </c>
      <c r="K133" s="307"/>
      <c r="L133" s="307"/>
      <c r="M133" s="195" t="s">
        <v>551</v>
      </c>
      <c r="N133" s="195" t="s">
        <v>552</v>
      </c>
      <c r="O133" s="195" t="s">
        <v>553</v>
      </c>
      <c r="P133" s="195"/>
      <c r="Q133" s="195" t="s">
        <v>553</v>
      </c>
      <c r="R133" s="203" t="s">
        <v>554</v>
      </c>
      <c r="S133" s="203" t="s">
        <v>554</v>
      </c>
      <c r="T133" s="203" t="s">
        <v>555</v>
      </c>
      <c r="U133" s="307" t="s">
        <v>556</v>
      </c>
      <c r="V133" s="588"/>
      <c r="W133" s="588"/>
      <c r="X133" s="588"/>
      <c r="Y133" s="195"/>
    </row>
    <row r="134" spans="2:25" ht="15.95" customHeight="1" x14ac:dyDescent="0.15">
      <c r="B134" s="332"/>
      <c r="C134" s="589" t="s">
        <v>516</v>
      </c>
      <c r="D134" s="590"/>
      <c r="E134" s="210">
        <v>3</v>
      </c>
      <c r="F134" s="250">
        <v>209.3</v>
      </c>
      <c r="G134" s="195" t="s">
        <v>557</v>
      </c>
      <c r="H134" s="195" t="s">
        <v>564</v>
      </c>
      <c r="I134" s="195" t="s">
        <v>542</v>
      </c>
      <c r="J134" s="307" t="s">
        <v>351</v>
      </c>
      <c r="K134" s="307"/>
      <c r="L134" s="307"/>
      <c r="M134" s="195" t="s">
        <v>551</v>
      </c>
      <c r="N134" s="195" t="s">
        <v>552</v>
      </c>
      <c r="O134" s="195" t="s">
        <v>553</v>
      </c>
      <c r="P134" s="195"/>
      <c r="Q134" s="195" t="s">
        <v>553</v>
      </c>
      <c r="R134" s="203" t="s">
        <v>554</v>
      </c>
      <c r="S134" s="203" t="s">
        <v>554</v>
      </c>
      <c r="T134" s="203" t="s">
        <v>555</v>
      </c>
      <c r="U134" s="307" t="s">
        <v>556</v>
      </c>
      <c r="V134" s="588"/>
      <c r="W134" s="588"/>
      <c r="X134" s="588"/>
      <c r="Y134" s="195"/>
    </row>
    <row r="135" spans="2:25" ht="15.95" customHeight="1" x14ac:dyDescent="0.15">
      <c r="B135" s="332"/>
      <c r="C135" s="589" t="s">
        <v>516</v>
      </c>
      <c r="D135" s="590"/>
      <c r="E135" s="210">
        <v>4</v>
      </c>
      <c r="F135" s="250">
        <v>228</v>
      </c>
      <c r="G135" s="195" t="s">
        <v>549</v>
      </c>
      <c r="H135" s="195" t="s">
        <v>559</v>
      </c>
      <c r="I135" s="195"/>
      <c r="J135" s="307" t="s">
        <v>351</v>
      </c>
      <c r="K135" s="307"/>
      <c r="L135" s="307"/>
      <c r="M135" s="195" t="s">
        <v>561</v>
      </c>
      <c r="N135" s="195" t="s">
        <v>561</v>
      </c>
      <c r="O135" s="195" t="s">
        <v>562</v>
      </c>
      <c r="P135" s="195"/>
      <c r="Q135" s="195"/>
      <c r="R135" s="203" t="s">
        <v>554</v>
      </c>
      <c r="S135" s="203" t="s">
        <v>554</v>
      </c>
      <c r="T135" s="203" t="s">
        <v>552</v>
      </c>
      <c r="U135" s="307" t="s">
        <v>552</v>
      </c>
      <c r="V135" s="588"/>
      <c r="W135" s="588"/>
      <c r="X135" s="588"/>
      <c r="Y135" s="195"/>
    </row>
    <row r="136" spans="2:25" ht="15.95" customHeight="1" x14ac:dyDescent="0.15">
      <c r="B136" s="332"/>
      <c r="C136" s="589" t="s">
        <v>516</v>
      </c>
      <c r="D136" s="590"/>
      <c r="E136" s="210">
        <v>5</v>
      </c>
      <c r="F136" s="250">
        <v>228</v>
      </c>
      <c r="G136" s="195" t="s">
        <v>549</v>
      </c>
      <c r="H136" s="195" t="s">
        <v>559</v>
      </c>
      <c r="I136" s="195"/>
      <c r="J136" s="307" t="s">
        <v>351</v>
      </c>
      <c r="K136" s="307"/>
      <c r="L136" s="307"/>
      <c r="M136" s="195" t="s">
        <v>582</v>
      </c>
      <c r="N136" s="195" t="s">
        <v>582</v>
      </c>
      <c r="O136" s="195" t="s">
        <v>562</v>
      </c>
      <c r="P136" s="195"/>
      <c r="Q136" s="195"/>
      <c r="R136" s="203" t="s">
        <v>554</v>
      </c>
      <c r="S136" s="203" t="s">
        <v>554</v>
      </c>
      <c r="T136" s="203" t="s">
        <v>552</v>
      </c>
      <c r="U136" s="307" t="s">
        <v>552</v>
      </c>
      <c r="V136" s="588"/>
      <c r="W136" s="588"/>
      <c r="X136" s="588"/>
      <c r="Y136" s="195"/>
    </row>
    <row r="137" spans="2:25" ht="15.95" customHeight="1" x14ac:dyDescent="0.15">
      <c r="B137" s="332"/>
      <c r="C137" s="589" t="s">
        <v>516</v>
      </c>
      <c r="D137" s="590"/>
      <c r="E137" s="210">
        <v>6</v>
      </c>
      <c r="F137" s="250">
        <v>228</v>
      </c>
      <c r="G137" s="195" t="s">
        <v>549</v>
      </c>
      <c r="H137" s="195" t="s">
        <v>559</v>
      </c>
      <c r="I137" s="195"/>
      <c r="J137" s="307" t="s">
        <v>351</v>
      </c>
      <c r="K137" s="307"/>
      <c r="L137" s="307"/>
      <c r="M137" s="195" t="s">
        <v>580</v>
      </c>
      <c r="N137" s="195" t="s">
        <v>579</v>
      </c>
      <c r="O137" s="195" t="s">
        <v>562</v>
      </c>
      <c r="P137" s="195"/>
      <c r="Q137" s="195"/>
      <c r="R137" s="203" t="s">
        <v>554</v>
      </c>
      <c r="S137" s="203" t="s">
        <v>554</v>
      </c>
      <c r="T137" s="203" t="s">
        <v>552</v>
      </c>
      <c r="U137" s="307" t="s">
        <v>552</v>
      </c>
      <c r="V137" s="588"/>
      <c r="W137" s="588"/>
      <c r="X137" s="588"/>
      <c r="Y137" s="195"/>
    </row>
    <row r="138" spans="2:25" ht="15.95" customHeight="1" x14ac:dyDescent="0.15">
      <c r="B138" s="332"/>
      <c r="C138" s="589" t="s">
        <v>516</v>
      </c>
      <c r="D138" s="590"/>
      <c r="E138" s="210">
        <v>7</v>
      </c>
      <c r="F138" s="250">
        <v>228</v>
      </c>
      <c r="G138" s="195" t="s">
        <v>549</v>
      </c>
      <c r="H138" s="195" t="s">
        <v>559</v>
      </c>
      <c r="I138" s="195"/>
      <c r="J138" s="307" t="s">
        <v>351</v>
      </c>
      <c r="K138" s="307"/>
      <c r="L138" s="307"/>
      <c r="M138" s="195" t="s">
        <v>568</v>
      </c>
      <c r="N138" s="195" t="s">
        <v>565</v>
      </c>
      <c r="O138" s="195" t="s">
        <v>562</v>
      </c>
      <c r="P138" s="195"/>
      <c r="Q138" s="195"/>
      <c r="R138" s="203" t="s">
        <v>554</v>
      </c>
      <c r="S138" s="203" t="s">
        <v>554</v>
      </c>
      <c r="T138" s="203" t="s">
        <v>552</v>
      </c>
      <c r="U138" s="307" t="s">
        <v>552</v>
      </c>
      <c r="V138" s="588"/>
      <c r="W138" s="588"/>
      <c r="X138" s="588"/>
      <c r="Y138" s="195"/>
    </row>
    <row r="139" spans="2:25" ht="15.95" customHeight="1" x14ac:dyDescent="0.15">
      <c r="B139" s="332"/>
      <c r="C139" s="589" t="s">
        <v>516</v>
      </c>
      <c r="D139" s="590"/>
      <c r="E139" s="210">
        <v>8</v>
      </c>
      <c r="F139" s="250">
        <v>221.2</v>
      </c>
      <c r="G139" s="195" t="s">
        <v>557</v>
      </c>
      <c r="H139" s="195" t="s">
        <v>569</v>
      </c>
      <c r="I139" s="195" t="s">
        <v>548</v>
      </c>
      <c r="J139" s="307" t="s">
        <v>309</v>
      </c>
      <c r="K139" s="307"/>
      <c r="L139" s="307"/>
      <c r="M139" s="195" t="s">
        <v>634</v>
      </c>
      <c r="N139" s="195" t="s">
        <v>552</v>
      </c>
      <c r="O139" s="195" t="s">
        <v>552</v>
      </c>
      <c r="P139" s="195"/>
      <c r="Q139" s="195" t="s">
        <v>562</v>
      </c>
      <c r="R139" s="203" t="s">
        <v>554</v>
      </c>
      <c r="S139" s="203" t="s">
        <v>586</v>
      </c>
      <c r="T139" s="203" t="s">
        <v>552</v>
      </c>
      <c r="U139" s="307" t="s">
        <v>552</v>
      </c>
      <c r="V139" s="588"/>
      <c r="W139" s="588"/>
      <c r="X139" s="588"/>
      <c r="Y139" s="195" t="s">
        <v>587</v>
      </c>
    </row>
    <row r="140" spans="2:25" ht="15.95" customHeight="1" x14ac:dyDescent="0.15">
      <c r="B140" s="332"/>
      <c r="C140" s="589" t="s">
        <v>517</v>
      </c>
      <c r="D140" s="590"/>
      <c r="E140" s="210">
        <v>1</v>
      </c>
      <c r="F140" s="250">
        <v>240.5</v>
      </c>
      <c r="G140" s="195" t="s">
        <v>557</v>
      </c>
      <c r="H140" s="195" t="s">
        <v>558</v>
      </c>
      <c r="I140" s="195" t="s">
        <v>542</v>
      </c>
      <c r="J140" s="307" t="s">
        <v>351</v>
      </c>
      <c r="K140" s="307"/>
      <c r="L140" s="307"/>
      <c r="M140" s="195" t="s">
        <v>551</v>
      </c>
      <c r="N140" s="195" t="s">
        <v>552</v>
      </c>
      <c r="O140" s="195" t="s">
        <v>553</v>
      </c>
      <c r="P140" s="195"/>
      <c r="Q140" s="195" t="s">
        <v>553</v>
      </c>
      <c r="R140" s="203" t="s">
        <v>554</v>
      </c>
      <c r="S140" s="203" t="s">
        <v>554</v>
      </c>
      <c r="T140" s="203" t="s">
        <v>555</v>
      </c>
      <c r="U140" s="307" t="s">
        <v>556</v>
      </c>
      <c r="V140" s="588"/>
      <c r="W140" s="588"/>
      <c r="X140" s="588"/>
      <c r="Y140" s="195"/>
    </row>
    <row r="141" spans="2:25" ht="15.95" customHeight="1" x14ac:dyDescent="0.15">
      <c r="B141" s="332"/>
      <c r="C141" s="589" t="s">
        <v>517</v>
      </c>
      <c r="D141" s="590"/>
      <c r="E141" s="210">
        <v>2</v>
      </c>
      <c r="F141" s="250">
        <v>238.5</v>
      </c>
      <c r="G141" s="195" t="s">
        <v>549</v>
      </c>
      <c r="H141" s="195" t="s">
        <v>559</v>
      </c>
      <c r="I141" s="195"/>
      <c r="J141" s="307" t="s">
        <v>351</v>
      </c>
      <c r="K141" s="307"/>
      <c r="L141" s="307"/>
      <c r="M141" s="195" t="s">
        <v>561</v>
      </c>
      <c r="N141" s="195" t="s">
        <v>561</v>
      </c>
      <c r="O141" s="195" t="s">
        <v>562</v>
      </c>
      <c r="P141" s="195"/>
      <c r="Q141" s="195"/>
      <c r="R141" s="203" t="s">
        <v>554</v>
      </c>
      <c r="S141" s="203" t="s">
        <v>554</v>
      </c>
      <c r="T141" s="203" t="s">
        <v>552</v>
      </c>
      <c r="U141" s="307" t="s">
        <v>552</v>
      </c>
      <c r="V141" s="588"/>
      <c r="W141" s="588"/>
      <c r="X141" s="588"/>
      <c r="Y141" s="195"/>
    </row>
    <row r="142" spans="2:25" ht="15.95" customHeight="1" x14ac:dyDescent="0.15">
      <c r="B142" s="332"/>
      <c r="C142" s="589" t="s">
        <v>517</v>
      </c>
      <c r="D142" s="590"/>
      <c r="E142" s="210">
        <v>3</v>
      </c>
      <c r="F142" s="250">
        <v>238.5</v>
      </c>
      <c r="G142" s="195" t="s">
        <v>549</v>
      </c>
      <c r="H142" s="195" t="s">
        <v>559</v>
      </c>
      <c r="I142" s="195"/>
      <c r="J142" s="307" t="s">
        <v>351</v>
      </c>
      <c r="K142" s="307"/>
      <c r="L142" s="307"/>
      <c r="M142" s="195" t="s">
        <v>635</v>
      </c>
      <c r="N142" s="195" t="s">
        <v>622</v>
      </c>
      <c r="O142" s="195" t="s">
        <v>562</v>
      </c>
      <c r="P142" s="195"/>
      <c r="Q142" s="195"/>
      <c r="R142" s="203" t="s">
        <v>554</v>
      </c>
      <c r="S142" s="203" t="s">
        <v>554</v>
      </c>
      <c r="T142" s="203" t="s">
        <v>552</v>
      </c>
      <c r="U142" s="307" t="s">
        <v>552</v>
      </c>
      <c r="V142" s="588"/>
      <c r="W142" s="588"/>
      <c r="X142" s="588"/>
      <c r="Y142" s="195"/>
    </row>
    <row r="143" spans="2:25" ht="15.95" customHeight="1" x14ac:dyDescent="0.15">
      <c r="B143" s="332"/>
      <c r="C143" s="589" t="s">
        <v>517</v>
      </c>
      <c r="D143" s="590"/>
      <c r="E143" s="210">
        <v>4</v>
      </c>
      <c r="F143" s="250">
        <v>238.5</v>
      </c>
      <c r="G143" s="195" t="s">
        <v>549</v>
      </c>
      <c r="H143" s="195" t="s">
        <v>559</v>
      </c>
      <c r="I143" s="195"/>
      <c r="J143" s="307" t="s">
        <v>351</v>
      </c>
      <c r="K143" s="307"/>
      <c r="L143" s="307"/>
      <c r="M143" s="195" t="s">
        <v>566</v>
      </c>
      <c r="N143" s="195" t="s">
        <v>566</v>
      </c>
      <c r="O143" s="195" t="s">
        <v>562</v>
      </c>
      <c r="P143" s="195"/>
      <c r="Q143" s="195"/>
      <c r="R143" s="203" t="s">
        <v>554</v>
      </c>
      <c r="S143" s="203" t="s">
        <v>554</v>
      </c>
      <c r="T143" s="203" t="s">
        <v>552</v>
      </c>
      <c r="U143" s="307" t="s">
        <v>552</v>
      </c>
      <c r="V143" s="588"/>
      <c r="W143" s="588"/>
      <c r="X143" s="588"/>
      <c r="Y143" s="195"/>
    </row>
    <row r="144" spans="2:25" ht="15.95" customHeight="1" x14ac:dyDescent="0.15">
      <c r="B144" s="384"/>
      <c r="C144" s="589" t="s">
        <v>518</v>
      </c>
      <c r="D144" s="590"/>
      <c r="E144" s="210">
        <v>1</v>
      </c>
      <c r="F144" s="250">
        <v>240.5</v>
      </c>
      <c r="G144" s="195" t="s">
        <v>557</v>
      </c>
      <c r="H144" s="195" t="s">
        <v>563</v>
      </c>
      <c r="I144" s="195" t="s">
        <v>542</v>
      </c>
      <c r="J144" s="307" t="s">
        <v>351</v>
      </c>
      <c r="K144" s="307"/>
      <c r="L144" s="307"/>
      <c r="M144" s="195" t="s">
        <v>551</v>
      </c>
      <c r="N144" s="195" t="s">
        <v>552</v>
      </c>
      <c r="O144" s="195" t="s">
        <v>553</v>
      </c>
      <c r="P144" s="195"/>
      <c r="Q144" s="195" t="s">
        <v>553</v>
      </c>
      <c r="R144" s="203" t="s">
        <v>554</v>
      </c>
      <c r="S144" s="203" t="s">
        <v>554</v>
      </c>
      <c r="T144" s="203" t="s">
        <v>555</v>
      </c>
      <c r="U144" s="307" t="s">
        <v>556</v>
      </c>
      <c r="V144" s="588"/>
      <c r="W144" s="588"/>
      <c r="X144" s="588"/>
      <c r="Y144" s="195"/>
    </row>
    <row r="145" spans="2:25" ht="15.75" customHeight="1" x14ac:dyDescent="0.15">
      <c r="B145" s="332" t="s">
        <v>648</v>
      </c>
      <c r="C145" s="301" t="s">
        <v>518</v>
      </c>
      <c r="D145" s="303"/>
      <c r="E145" s="210">
        <v>2</v>
      </c>
      <c r="F145" s="250">
        <v>251</v>
      </c>
      <c r="G145" s="195" t="s">
        <v>557</v>
      </c>
      <c r="H145" s="195" t="s">
        <v>558</v>
      </c>
      <c r="I145" s="195" t="s">
        <v>542</v>
      </c>
      <c r="J145" s="307" t="s">
        <v>351</v>
      </c>
      <c r="K145" s="307"/>
      <c r="L145" s="307"/>
      <c r="M145" s="195" t="s">
        <v>551</v>
      </c>
      <c r="N145" s="195" t="s">
        <v>552</v>
      </c>
      <c r="O145" s="195" t="s">
        <v>553</v>
      </c>
      <c r="P145" s="195"/>
      <c r="Q145" s="195" t="s">
        <v>553</v>
      </c>
      <c r="R145" s="203" t="s">
        <v>554</v>
      </c>
      <c r="S145" s="203" t="s">
        <v>554</v>
      </c>
      <c r="T145" s="203" t="s">
        <v>555</v>
      </c>
      <c r="U145" s="307" t="s">
        <v>556</v>
      </c>
      <c r="V145" s="588"/>
      <c r="W145" s="588"/>
      <c r="X145" s="588"/>
      <c r="Y145" s="195"/>
    </row>
    <row r="146" spans="2:25" ht="15.95" customHeight="1" x14ac:dyDescent="0.15">
      <c r="B146" s="332"/>
      <c r="C146" s="301" t="s">
        <v>518</v>
      </c>
      <c r="D146" s="303"/>
      <c r="E146" s="210">
        <v>3</v>
      </c>
      <c r="F146" s="250">
        <v>248.5</v>
      </c>
      <c r="G146" s="195" t="s">
        <v>549</v>
      </c>
      <c r="H146" s="195" t="s">
        <v>559</v>
      </c>
      <c r="I146" s="195"/>
      <c r="J146" s="307" t="s">
        <v>351</v>
      </c>
      <c r="K146" s="307"/>
      <c r="L146" s="307"/>
      <c r="M146" s="195" t="s">
        <v>566</v>
      </c>
      <c r="N146" s="195" t="s">
        <v>566</v>
      </c>
      <c r="O146" s="195" t="s">
        <v>562</v>
      </c>
      <c r="P146" s="195"/>
      <c r="Q146" s="195"/>
      <c r="R146" s="203" t="s">
        <v>554</v>
      </c>
      <c r="S146" s="203" t="s">
        <v>554</v>
      </c>
      <c r="T146" s="203" t="s">
        <v>552</v>
      </c>
      <c r="U146" s="307" t="s">
        <v>552</v>
      </c>
      <c r="V146" s="592"/>
      <c r="W146" s="592"/>
      <c r="X146" s="592"/>
      <c r="Y146" s="281"/>
    </row>
    <row r="147" spans="2:25" ht="15.95" customHeight="1" x14ac:dyDescent="0.15">
      <c r="B147" s="332"/>
      <c r="C147" s="301" t="s">
        <v>518</v>
      </c>
      <c r="D147" s="303"/>
      <c r="E147" s="210">
        <v>4</v>
      </c>
      <c r="F147" s="250">
        <v>248.5</v>
      </c>
      <c r="G147" s="195" t="s">
        <v>549</v>
      </c>
      <c r="H147" s="195" t="s">
        <v>559</v>
      </c>
      <c r="I147" s="195"/>
      <c r="J147" s="307" t="s">
        <v>351</v>
      </c>
      <c r="K147" s="307"/>
      <c r="L147" s="307"/>
      <c r="M147" s="195" t="s">
        <v>566</v>
      </c>
      <c r="N147" s="195" t="s">
        <v>566</v>
      </c>
      <c r="O147" s="195" t="s">
        <v>562</v>
      </c>
      <c r="P147" s="195"/>
      <c r="Q147" s="195"/>
      <c r="R147" s="203" t="s">
        <v>554</v>
      </c>
      <c r="S147" s="203" t="s">
        <v>554</v>
      </c>
      <c r="T147" s="203" t="s">
        <v>552</v>
      </c>
      <c r="U147" s="307" t="s">
        <v>552</v>
      </c>
      <c r="V147" s="588"/>
      <c r="W147" s="588"/>
      <c r="X147" s="588"/>
      <c r="Y147" s="195"/>
    </row>
    <row r="148" spans="2:25" ht="15.95" customHeight="1" x14ac:dyDescent="0.15">
      <c r="B148" s="332"/>
      <c r="C148" s="301" t="s">
        <v>519</v>
      </c>
      <c r="D148" s="303"/>
      <c r="E148" s="210">
        <v>1</v>
      </c>
      <c r="F148" s="250">
        <v>261.5</v>
      </c>
      <c r="G148" s="195" t="s">
        <v>557</v>
      </c>
      <c r="H148" s="195" t="s">
        <v>558</v>
      </c>
      <c r="I148" s="195" t="s">
        <v>542</v>
      </c>
      <c r="J148" s="307" t="s">
        <v>351</v>
      </c>
      <c r="K148" s="307"/>
      <c r="L148" s="307"/>
      <c r="M148" s="195" t="s">
        <v>551</v>
      </c>
      <c r="N148" s="195" t="s">
        <v>552</v>
      </c>
      <c r="O148" s="195" t="s">
        <v>553</v>
      </c>
      <c r="P148" s="195"/>
      <c r="Q148" s="195" t="s">
        <v>553</v>
      </c>
      <c r="R148" s="203" t="s">
        <v>554</v>
      </c>
      <c r="S148" s="203" t="s">
        <v>554</v>
      </c>
      <c r="T148" s="203" t="s">
        <v>555</v>
      </c>
      <c r="U148" s="307" t="s">
        <v>556</v>
      </c>
      <c r="V148" s="588"/>
      <c r="W148" s="588"/>
      <c r="X148" s="588"/>
      <c r="Y148" s="195"/>
    </row>
    <row r="149" spans="2:25" ht="15.95" customHeight="1" x14ac:dyDescent="0.15">
      <c r="B149" s="332"/>
      <c r="C149" s="301" t="s">
        <v>519</v>
      </c>
      <c r="D149" s="303"/>
      <c r="E149" s="210">
        <v>2</v>
      </c>
      <c r="F149" s="251">
        <v>251</v>
      </c>
      <c r="G149" s="195" t="s">
        <v>557</v>
      </c>
      <c r="H149" s="195" t="s">
        <v>564</v>
      </c>
      <c r="I149" s="195" t="s">
        <v>542</v>
      </c>
      <c r="J149" s="307" t="s">
        <v>317</v>
      </c>
      <c r="K149" s="307"/>
      <c r="L149" s="307"/>
      <c r="M149" s="195" t="s">
        <v>566</v>
      </c>
      <c r="N149" s="195" t="s">
        <v>566</v>
      </c>
      <c r="O149" s="195" t="s">
        <v>562</v>
      </c>
      <c r="P149" s="195"/>
      <c r="Q149" s="195" t="s">
        <v>562</v>
      </c>
      <c r="R149" s="203" t="s">
        <v>554</v>
      </c>
      <c r="S149" s="203" t="s">
        <v>586</v>
      </c>
      <c r="T149" s="203" t="s">
        <v>574</v>
      </c>
      <c r="U149" s="307" t="s">
        <v>575</v>
      </c>
      <c r="V149" s="588"/>
      <c r="W149" s="588"/>
      <c r="X149" s="588"/>
      <c r="Y149" s="195" t="s">
        <v>587</v>
      </c>
    </row>
    <row r="150" spans="2:25" ht="15.95" customHeight="1" x14ac:dyDescent="0.15">
      <c r="B150" s="332"/>
      <c r="C150" s="301" t="s">
        <v>519</v>
      </c>
      <c r="D150" s="303"/>
      <c r="E150" s="210">
        <v>3</v>
      </c>
      <c r="F150" s="250">
        <v>258</v>
      </c>
      <c r="G150" s="195" t="s">
        <v>549</v>
      </c>
      <c r="H150" s="195" t="s">
        <v>559</v>
      </c>
      <c r="I150" s="195"/>
      <c r="J150" s="307" t="s">
        <v>351</v>
      </c>
      <c r="K150" s="307"/>
      <c r="L150" s="307"/>
      <c r="M150" s="195" t="s">
        <v>636</v>
      </c>
      <c r="N150" s="195" t="s">
        <v>561</v>
      </c>
      <c r="O150" s="252" t="s">
        <v>562</v>
      </c>
      <c r="P150" s="252"/>
      <c r="Q150" s="252"/>
      <c r="R150" s="203" t="s">
        <v>554</v>
      </c>
      <c r="S150" s="203" t="s">
        <v>554</v>
      </c>
      <c r="T150" s="203" t="s">
        <v>552</v>
      </c>
      <c r="U150" s="307" t="s">
        <v>552</v>
      </c>
      <c r="V150" s="588"/>
      <c r="W150" s="588"/>
      <c r="X150" s="588"/>
      <c r="Y150" s="195"/>
    </row>
    <row r="151" spans="2:25" ht="15.95" customHeight="1" x14ac:dyDescent="0.15">
      <c r="B151" s="332"/>
      <c r="C151" s="301" t="s">
        <v>520</v>
      </c>
      <c r="D151" s="303"/>
      <c r="E151" s="210">
        <v>1</v>
      </c>
      <c r="F151" s="250">
        <v>261.5</v>
      </c>
      <c r="G151" s="195" t="s">
        <v>557</v>
      </c>
      <c r="H151" s="195" t="s">
        <v>563</v>
      </c>
      <c r="I151" s="195" t="s">
        <v>542</v>
      </c>
      <c r="J151" s="307" t="s">
        <v>351</v>
      </c>
      <c r="K151" s="307"/>
      <c r="L151" s="307"/>
      <c r="M151" s="195" t="s">
        <v>551</v>
      </c>
      <c r="N151" s="195" t="s">
        <v>552</v>
      </c>
      <c r="O151" s="252" t="s">
        <v>553</v>
      </c>
      <c r="P151" s="252"/>
      <c r="Q151" s="252" t="s">
        <v>553</v>
      </c>
      <c r="R151" s="203" t="s">
        <v>554</v>
      </c>
      <c r="S151" s="203" t="s">
        <v>554</v>
      </c>
      <c r="T151" s="203" t="s">
        <v>555</v>
      </c>
      <c r="U151" s="307" t="s">
        <v>556</v>
      </c>
      <c r="V151" s="588"/>
      <c r="W151" s="588"/>
      <c r="X151" s="588"/>
      <c r="Y151" s="195"/>
    </row>
    <row r="152" spans="2:25" ht="15.95" customHeight="1" x14ac:dyDescent="0.15">
      <c r="B152" s="332"/>
      <c r="C152" s="301" t="s">
        <v>520</v>
      </c>
      <c r="D152" s="303"/>
      <c r="E152" s="210">
        <v>2</v>
      </c>
      <c r="F152" s="250">
        <v>261.5</v>
      </c>
      <c r="G152" s="195" t="s">
        <v>557</v>
      </c>
      <c r="H152" s="195" t="s">
        <v>597</v>
      </c>
      <c r="I152" s="195" t="s">
        <v>542</v>
      </c>
      <c r="J152" s="307" t="s">
        <v>317</v>
      </c>
      <c r="K152" s="307"/>
      <c r="L152" s="307"/>
      <c r="M152" s="195" t="s">
        <v>579</v>
      </c>
      <c r="N152" s="195" t="s">
        <v>579</v>
      </c>
      <c r="O152" s="252" t="s">
        <v>562</v>
      </c>
      <c r="P152" s="252"/>
      <c r="Q152" s="252" t="s">
        <v>562</v>
      </c>
      <c r="R152" s="203" t="s">
        <v>554</v>
      </c>
      <c r="S152" s="203" t="s">
        <v>586</v>
      </c>
      <c r="T152" s="203" t="s">
        <v>574</v>
      </c>
      <c r="U152" s="307" t="s">
        <v>575</v>
      </c>
      <c r="V152" s="588"/>
      <c r="W152" s="588"/>
      <c r="X152" s="588"/>
      <c r="Y152" s="195" t="s">
        <v>587</v>
      </c>
    </row>
    <row r="153" spans="2:25" ht="15.95" customHeight="1" x14ac:dyDescent="0.15">
      <c r="B153" s="332"/>
      <c r="C153" s="589" t="s">
        <v>520</v>
      </c>
      <c r="D153" s="590"/>
      <c r="E153" s="210">
        <v>3</v>
      </c>
      <c r="F153" s="250">
        <v>272</v>
      </c>
      <c r="G153" s="195" t="s">
        <v>557</v>
      </c>
      <c r="H153" s="195" t="s">
        <v>558</v>
      </c>
      <c r="I153" s="195" t="s">
        <v>542</v>
      </c>
      <c r="J153" s="380" t="s">
        <v>351</v>
      </c>
      <c r="K153" s="591"/>
      <c r="L153" s="358"/>
      <c r="M153" s="195" t="s">
        <v>551</v>
      </c>
      <c r="N153" s="195" t="s">
        <v>552</v>
      </c>
      <c r="O153" s="252" t="s">
        <v>553</v>
      </c>
      <c r="P153" s="252"/>
      <c r="Q153" s="252" t="s">
        <v>553</v>
      </c>
      <c r="R153" s="203" t="s">
        <v>554</v>
      </c>
      <c r="S153" s="203" t="s">
        <v>554</v>
      </c>
      <c r="T153" s="203" t="s">
        <v>555</v>
      </c>
      <c r="U153" s="380" t="s">
        <v>556</v>
      </c>
      <c r="V153" s="591"/>
      <c r="W153" s="591"/>
      <c r="X153" s="358"/>
      <c r="Y153" s="195"/>
    </row>
    <row r="154" spans="2:25" ht="15.95" customHeight="1" x14ac:dyDescent="0.15">
      <c r="B154" s="332"/>
      <c r="C154" s="589" t="s">
        <v>520</v>
      </c>
      <c r="D154" s="590"/>
      <c r="E154" s="210">
        <v>4</v>
      </c>
      <c r="F154" s="250">
        <v>268.5</v>
      </c>
      <c r="G154" s="195" t="s">
        <v>549</v>
      </c>
      <c r="H154" s="195" t="s">
        <v>559</v>
      </c>
      <c r="I154" s="195"/>
      <c r="J154" s="380" t="s">
        <v>351</v>
      </c>
      <c r="K154" s="591"/>
      <c r="L154" s="358"/>
      <c r="M154" s="195" t="s">
        <v>614</v>
      </c>
      <c r="N154" s="195" t="s">
        <v>606</v>
      </c>
      <c r="O154" s="252" t="s">
        <v>562</v>
      </c>
      <c r="P154" s="252"/>
      <c r="Q154" s="252"/>
      <c r="R154" s="203" t="s">
        <v>554</v>
      </c>
      <c r="S154" s="203" t="s">
        <v>554</v>
      </c>
      <c r="T154" s="203" t="s">
        <v>552</v>
      </c>
      <c r="U154" s="380" t="s">
        <v>552</v>
      </c>
      <c r="V154" s="591"/>
      <c r="W154" s="591"/>
      <c r="X154" s="358"/>
      <c r="Y154" s="195"/>
    </row>
    <row r="155" spans="2:25" ht="15.95" customHeight="1" x14ac:dyDescent="0.15">
      <c r="B155" s="332"/>
      <c r="C155" s="589" t="s">
        <v>520</v>
      </c>
      <c r="D155" s="590"/>
      <c r="E155" s="210">
        <v>5</v>
      </c>
      <c r="F155" s="250">
        <v>268.5</v>
      </c>
      <c r="G155" s="195" t="s">
        <v>549</v>
      </c>
      <c r="H155" s="195" t="s">
        <v>559</v>
      </c>
      <c r="I155" s="195"/>
      <c r="J155" s="380" t="s">
        <v>351</v>
      </c>
      <c r="K155" s="591"/>
      <c r="L155" s="358"/>
      <c r="M155" s="195" t="s">
        <v>580</v>
      </c>
      <c r="N155" s="195" t="s">
        <v>579</v>
      </c>
      <c r="O155" s="252" t="s">
        <v>562</v>
      </c>
      <c r="P155" s="252"/>
      <c r="Q155" s="252"/>
      <c r="R155" s="203" t="s">
        <v>554</v>
      </c>
      <c r="S155" s="203" t="s">
        <v>554</v>
      </c>
      <c r="T155" s="203" t="s">
        <v>552</v>
      </c>
      <c r="U155" s="380" t="s">
        <v>552</v>
      </c>
      <c r="V155" s="591"/>
      <c r="W155" s="591"/>
      <c r="X155" s="358"/>
      <c r="Y155" s="195"/>
    </row>
    <row r="156" spans="2:25" ht="15.95" customHeight="1" x14ac:dyDescent="0.15">
      <c r="B156" s="332"/>
      <c r="C156" s="589" t="s">
        <v>520</v>
      </c>
      <c r="D156" s="590"/>
      <c r="E156" s="210">
        <v>6</v>
      </c>
      <c r="F156" s="250">
        <v>268.5</v>
      </c>
      <c r="G156" s="195" t="s">
        <v>549</v>
      </c>
      <c r="H156" s="195" t="s">
        <v>559</v>
      </c>
      <c r="I156" s="195"/>
      <c r="J156" s="380" t="s">
        <v>351</v>
      </c>
      <c r="K156" s="591"/>
      <c r="L156" s="358"/>
      <c r="M156" s="195" t="s">
        <v>614</v>
      </c>
      <c r="N156" s="195" t="s">
        <v>579</v>
      </c>
      <c r="O156" s="252" t="s">
        <v>562</v>
      </c>
      <c r="P156" s="252"/>
      <c r="Q156" s="252"/>
      <c r="R156" s="203" t="s">
        <v>554</v>
      </c>
      <c r="S156" s="203" t="s">
        <v>554</v>
      </c>
      <c r="T156" s="203" t="s">
        <v>552</v>
      </c>
      <c r="U156" s="307" t="s">
        <v>552</v>
      </c>
      <c r="V156" s="588"/>
      <c r="W156" s="588"/>
      <c r="X156" s="588"/>
      <c r="Y156" s="195"/>
    </row>
    <row r="157" spans="2:25" ht="15.95" customHeight="1" x14ac:dyDescent="0.15">
      <c r="B157" s="332"/>
      <c r="C157" s="589" t="s">
        <v>521</v>
      </c>
      <c r="D157" s="590"/>
      <c r="E157" s="210">
        <v>1</v>
      </c>
      <c r="F157" s="250">
        <v>282.5</v>
      </c>
      <c r="G157" s="195" t="s">
        <v>557</v>
      </c>
      <c r="H157" s="195" t="s">
        <v>558</v>
      </c>
      <c r="I157" s="195" t="s">
        <v>542</v>
      </c>
      <c r="J157" s="307" t="s">
        <v>351</v>
      </c>
      <c r="K157" s="307"/>
      <c r="L157" s="307"/>
      <c r="M157" s="195" t="s">
        <v>551</v>
      </c>
      <c r="N157" s="195" t="s">
        <v>552</v>
      </c>
      <c r="O157" s="252" t="s">
        <v>553</v>
      </c>
      <c r="P157" s="252"/>
      <c r="Q157" s="252" t="s">
        <v>553</v>
      </c>
      <c r="R157" s="203" t="s">
        <v>554</v>
      </c>
      <c r="S157" s="203" t="s">
        <v>554</v>
      </c>
      <c r="T157" s="203" t="s">
        <v>555</v>
      </c>
      <c r="U157" s="307" t="s">
        <v>556</v>
      </c>
      <c r="V157" s="588"/>
      <c r="W157" s="588"/>
      <c r="X157" s="588"/>
      <c r="Y157" s="195"/>
    </row>
    <row r="158" spans="2:25" ht="15.95" customHeight="1" x14ac:dyDescent="0.15">
      <c r="B158" s="332"/>
      <c r="C158" s="589" t="s">
        <v>521</v>
      </c>
      <c r="D158" s="590"/>
      <c r="E158" s="210">
        <v>2</v>
      </c>
      <c r="F158" s="250">
        <v>278.5</v>
      </c>
      <c r="G158" s="195" t="s">
        <v>549</v>
      </c>
      <c r="H158" s="195" t="s">
        <v>559</v>
      </c>
      <c r="I158" s="195"/>
      <c r="J158" s="307" t="s">
        <v>351</v>
      </c>
      <c r="K158" s="307"/>
      <c r="L158" s="307"/>
      <c r="M158" s="195" t="s">
        <v>637</v>
      </c>
      <c r="N158" s="195" t="s">
        <v>580</v>
      </c>
      <c r="O158" s="195" t="s">
        <v>562</v>
      </c>
      <c r="P158" s="195"/>
      <c r="Q158" s="195"/>
      <c r="R158" s="203" t="s">
        <v>554</v>
      </c>
      <c r="S158" s="203" t="s">
        <v>554</v>
      </c>
      <c r="T158" s="203" t="s">
        <v>552</v>
      </c>
      <c r="U158" s="307" t="s">
        <v>552</v>
      </c>
      <c r="V158" s="588"/>
      <c r="W158" s="588"/>
      <c r="X158" s="588"/>
      <c r="Y158" s="195"/>
    </row>
    <row r="159" spans="2:25" ht="15.95" customHeight="1" x14ac:dyDescent="0.15">
      <c r="B159" s="332"/>
      <c r="C159" s="589" t="s">
        <v>521</v>
      </c>
      <c r="D159" s="590"/>
      <c r="E159" s="210">
        <v>3</v>
      </c>
      <c r="F159" s="250">
        <v>278.5</v>
      </c>
      <c r="G159" s="195" t="s">
        <v>549</v>
      </c>
      <c r="H159" s="195" t="s">
        <v>559</v>
      </c>
      <c r="I159" s="195"/>
      <c r="J159" s="307" t="s">
        <v>351</v>
      </c>
      <c r="K159" s="307"/>
      <c r="L159" s="307"/>
      <c r="M159" s="195" t="s">
        <v>582</v>
      </c>
      <c r="N159" s="195" t="s">
        <v>579</v>
      </c>
      <c r="O159" s="195" t="s">
        <v>562</v>
      </c>
      <c r="P159" s="195"/>
      <c r="Q159" s="195"/>
      <c r="R159" s="203" t="s">
        <v>554</v>
      </c>
      <c r="S159" s="203" t="s">
        <v>554</v>
      </c>
      <c r="T159" s="203" t="s">
        <v>552</v>
      </c>
      <c r="U159" s="307" t="s">
        <v>552</v>
      </c>
      <c r="V159" s="588"/>
      <c r="W159" s="588"/>
      <c r="X159" s="588"/>
      <c r="Y159" s="195"/>
    </row>
    <row r="160" spans="2:25" ht="15.95" customHeight="1" x14ac:dyDescent="0.15">
      <c r="B160" s="332"/>
      <c r="C160" s="589" t="s">
        <v>521</v>
      </c>
      <c r="D160" s="590"/>
      <c r="E160" s="210">
        <v>4</v>
      </c>
      <c r="F160" s="250">
        <v>278.5</v>
      </c>
      <c r="G160" s="195" t="s">
        <v>549</v>
      </c>
      <c r="H160" s="195" t="s">
        <v>559</v>
      </c>
      <c r="I160" s="195"/>
      <c r="J160" s="307" t="s">
        <v>351</v>
      </c>
      <c r="K160" s="307"/>
      <c r="L160" s="307"/>
      <c r="M160" s="195" t="s">
        <v>638</v>
      </c>
      <c r="N160" s="195" t="s">
        <v>594</v>
      </c>
      <c r="O160" s="195" t="s">
        <v>562</v>
      </c>
      <c r="P160" s="195"/>
      <c r="Q160" s="195"/>
      <c r="R160" s="203" t="s">
        <v>554</v>
      </c>
      <c r="S160" s="203" t="s">
        <v>554</v>
      </c>
      <c r="T160" s="203" t="s">
        <v>552</v>
      </c>
      <c r="U160" s="307" t="s">
        <v>552</v>
      </c>
      <c r="V160" s="588"/>
      <c r="W160" s="588"/>
      <c r="X160" s="588"/>
      <c r="Y160" s="195"/>
    </row>
    <row r="161" spans="2:25" ht="15.95" customHeight="1" x14ac:dyDescent="0.15">
      <c r="B161" s="332"/>
      <c r="C161" s="589" t="s">
        <v>522</v>
      </c>
      <c r="D161" s="590"/>
      <c r="E161" s="210">
        <v>1</v>
      </c>
      <c r="F161" s="250">
        <v>293</v>
      </c>
      <c r="G161" s="195" t="s">
        <v>557</v>
      </c>
      <c r="H161" s="195" t="s">
        <v>558</v>
      </c>
      <c r="I161" s="195" t="s">
        <v>542</v>
      </c>
      <c r="J161" s="307" t="s">
        <v>351</v>
      </c>
      <c r="K161" s="307"/>
      <c r="L161" s="307"/>
      <c r="M161" s="195" t="s">
        <v>551</v>
      </c>
      <c r="N161" s="195" t="s">
        <v>552</v>
      </c>
      <c r="O161" s="195" t="s">
        <v>553</v>
      </c>
      <c r="P161" s="195"/>
      <c r="Q161" s="195" t="s">
        <v>553</v>
      </c>
      <c r="R161" s="203" t="s">
        <v>554</v>
      </c>
      <c r="S161" s="203" t="s">
        <v>554</v>
      </c>
      <c r="T161" s="203" t="s">
        <v>555</v>
      </c>
      <c r="U161" s="307" t="s">
        <v>556</v>
      </c>
      <c r="V161" s="588"/>
      <c r="W161" s="588"/>
      <c r="X161" s="588"/>
      <c r="Y161" s="195"/>
    </row>
    <row r="162" spans="2:25" ht="15.95" customHeight="1" x14ac:dyDescent="0.15">
      <c r="B162" s="332"/>
      <c r="C162" s="589" t="s">
        <v>522</v>
      </c>
      <c r="D162" s="590"/>
      <c r="E162" s="210">
        <v>2</v>
      </c>
      <c r="F162" s="250">
        <v>284.8</v>
      </c>
      <c r="G162" s="195" t="s">
        <v>557</v>
      </c>
      <c r="H162" s="195" t="s">
        <v>558</v>
      </c>
      <c r="I162" s="195" t="s">
        <v>542</v>
      </c>
      <c r="J162" s="307" t="s">
        <v>317</v>
      </c>
      <c r="K162" s="307"/>
      <c r="L162" s="307"/>
      <c r="M162" s="195" t="s">
        <v>566</v>
      </c>
      <c r="N162" s="195" t="s">
        <v>630</v>
      </c>
      <c r="O162" s="195" t="s">
        <v>562</v>
      </c>
      <c r="P162" s="195"/>
      <c r="Q162" s="195" t="s">
        <v>562</v>
      </c>
      <c r="R162" s="203" t="s">
        <v>554</v>
      </c>
      <c r="S162" s="203" t="s">
        <v>586</v>
      </c>
      <c r="T162" s="203" t="s">
        <v>574</v>
      </c>
      <c r="U162" s="307" t="s">
        <v>575</v>
      </c>
      <c r="V162" s="588"/>
      <c r="W162" s="588"/>
      <c r="X162" s="588"/>
      <c r="Y162" s="195" t="s">
        <v>587</v>
      </c>
    </row>
    <row r="163" spans="2:25" ht="15.95" customHeight="1" x14ac:dyDescent="0.15">
      <c r="B163" s="332"/>
      <c r="C163" s="589" t="s">
        <v>522</v>
      </c>
      <c r="D163" s="590"/>
      <c r="E163" s="210">
        <v>3</v>
      </c>
      <c r="F163" s="250">
        <v>289.89999999999998</v>
      </c>
      <c r="G163" s="195" t="s">
        <v>557</v>
      </c>
      <c r="H163" s="195" t="s">
        <v>591</v>
      </c>
      <c r="I163" s="195" t="s">
        <v>345</v>
      </c>
      <c r="J163" s="307" t="s">
        <v>345</v>
      </c>
      <c r="K163" s="307"/>
      <c r="L163" s="307"/>
      <c r="M163" s="195" t="s">
        <v>639</v>
      </c>
      <c r="N163" s="195" t="s">
        <v>552</v>
      </c>
      <c r="O163" s="195" t="s">
        <v>562</v>
      </c>
      <c r="P163" s="195"/>
      <c r="Q163" s="195" t="s">
        <v>562</v>
      </c>
      <c r="R163" s="203" t="s">
        <v>554</v>
      </c>
      <c r="S163" s="203" t="s">
        <v>586</v>
      </c>
      <c r="T163" s="203" t="s">
        <v>574</v>
      </c>
      <c r="U163" s="307" t="s">
        <v>575</v>
      </c>
      <c r="V163" s="588"/>
      <c r="W163" s="588"/>
      <c r="X163" s="588"/>
      <c r="Y163" s="195" t="s">
        <v>587</v>
      </c>
    </row>
    <row r="164" spans="2:25" ht="15.95" customHeight="1" x14ac:dyDescent="0.15">
      <c r="B164" s="332"/>
      <c r="C164" s="589" t="s">
        <v>522</v>
      </c>
      <c r="D164" s="590"/>
      <c r="E164" s="210">
        <v>4</v>
      </c>
      <c r="F164" s="250">
        <v>288.10000000000002</v>
      </c>
      <c r="G164" s="195" t="s">
        <v>549</v>
      </c>
      <c r="H164" s="195" t="s">
        <v>559</v>
      </c>
      <c r="I164" s="195"/>
      <c r="J164" s="307" t="s">
        <v>351</v>
      </c>
      <c r="K164" s="307"/>
      <c r="L164" s="307"/>
      <c r="M164" s="195" t="s">
        <v>632</v>
      </c>
      <c r="N164" s="195" t="s">
        <v>621</v>
      </c>
      <c r="O164" s="195" t="s">
        <v>562</v>
      </c>
      <c r="P164" s="195"/>
      <c r="Q164" s="195"/>
      <c r="R164" s="203" t="s">
        <v>554</v>
      </c>
      <c r="S164" s="203" t="s">
        <v>554</v>
      </c>
      <c r="T164" s="203" t="s">
        <v>552</v>
      </c>
      <c r="U164" s="307" t="s">
        <v>552</v>
      </c>
      <c r="V164" s="588"/>
      <c r="W164" s="588"/>
      <c r="X164" s="588"/>
      <c r="Y164" s="195"/>
    </row>
    <row r="165" spans="2:25" ht="15.95" customHeight="1" x14ac:dyDescent="0.15">
      <c r="B165" s="332"/>
      <c r="C165" s="589" t="s">
        <v>522</v>
      </c>
      <c r="D165" s="590"/>
      <c r="E165" s="210">
        <v>5</v>
      </c>
      <c r="F165" s="250">
        <v>284.60000000000002</v>
      </c>
      <c r="G165" s="195" t="s">
        <v>557</v>
      </c>
      <c r="H165" s="195" t="s">
        <v>584</v>
      </c>
      <c r="I165" s="195" t="s">
        <v>548</v>
      </c>
      <c r="J165" s="307" t="s">
        <v>309</v>
      </c>
      <c r="K165" s="307"/>
      <c r="L165" s="307"/>
      <c r="M165" s="195" t="s">
        <v>601</v>
      </c>
      <c r="N165" s="195" t="s">
        <v>552</v>
      </c>
      <c r="O165" s="195" t="s">
        <v>552</v>
      </c>
      <c r="P165" s="195"/>
      <c r="Q165" s="195" t="s">
        <v>572</v>
      </c>
      <c r="R165" s="203" t="s">
        <v>554</v>
      </c>
      <c r="S165" s="203" t="s">
        <v>573</v>
      </c>
      <c r="T165" s="203" t="s">
        <v>552</v>
      </c>
      <c r="U165" s="307" t="s">
        <v>552</v>
      </c>
      <c r="V165" s="588"/>
      <c r="W165" s="588"/>
      <c r="X165" s="588"/>
      <c r="Y165" s="195" t="s">
        <v>617</v>
      </c>
    </row>
    <row r="166" spans="2:25" ht="15.95" customHeight="1" x14ac:dyDescent="0.15">
      <c r="B166" s="332"/>
      <c r="C166" s="589" t="s">
        <v>523</v>
      </c>
      <c r="D166" s="590"/>
      <c r="E166" s="210">
        <v>1</v>
      </c>
      <c r="F166" s="250">
        <v>293</v>
      </c>
      <c r="G166" s="195" t="s">
        <v>557</v>
      </c>
      <c r="H166" s="195" t="s">
        <v>563</v>
      </c>
      <c r="I166" s="195" t="s">
        <v>542</v>
      </c>
      <c r="J166" s="307" t="s">
        <v>351</v>
      </c>
      <c r="K166" s="307"/>
      <c r="L166" s="307"/>
      <c r="M166" s="195" t="s">
        <v>551</v>
      </c>
      <c r="N166" s="195" t="s">
        <v>552</v>
      </c>
      <c r="O166" s="195" t="s">
        <v>553</v>
      </c>
      <c r="P166" s="195"/>
      <c r="Q166" s="195" t="s">
        <v>553</v>
      </c>
      <c r="R166" s="203" t="s">
        <v>554</v>
      </c>
      <c r="S166" s="203" t="s">
        <v>554</v>
      </c>
      <c r="T166" s="203" t="s">
        <v>555</v>
      </c>
      <c r="U166" s="307" t="s">
        <v>556</v>
      </c>
      <c r="V166" s="588"/>
      <c r="W166" s="588"/>
      <c r="X166" s="588"/>
      <c r="Y166" s="195"/>
    </row>
    <row r="167" spans="2:25" ht="15.95" customHeight="1" x14ac:dyDescent="0.15">
      <c r="B167" s="332"/>
      <c r="C167" s="589" t="s">
        <v>523</v>
      </c>
      <c r="D167" s="590"/>
      <c r="E167" s="210">
        <v>2</v>
      </c>
      <c r="F167" s="250">
        <v>303.5</v>
      </c>
      <c r="G167" s="195" t="s">
        <v>557</v>
      </c>
      <c r="H167" s="195" t="s">
        <v>558</v>
      </c>
      <c r="I167" s="195" t="s">
        <v>542</v>
      </c>
      <c r="J167" s="307" t="s">
        <v>351</v>
      </c>
      <c r="K167" s="307"/>
      <c r="L167" s="307"/>
      <c r="M167" s="195" t="s">
        <v>551</v>
      </c>
      <c r="N167" s="195" t="s">
        <v>552</v>
      </c>
      <c r="O167" s="195" t="s">
        <v>553</v>
      </c>
      <c r="P167" s="195"/>
      <c r="Q167" s="195" t="s">
        <v>553</v>
      </c>
      <c r="R167" s="203" t="s">
        <v>554</v>
      </c>
      <c r="S167" s="203" t="s">
        <v>554</v>
      </c>
      <c r="T167" s="203" t="s">
        <v>555</v>
      </c>
      <c r="U167" s="307" t="s">
        <v>556</v>
      </c>
      <c r="V167" s="588"/>
      <c r="W167" s="588"/>
      <c r="X167" s="588"/>
      <c r="Y167" s="195"/>
    </row>
    <row r="168" spans="2:25" ht="15.95" customHeight="1" x14ac:dyDescent="0.15">
      <c r="B168" s="332"/>
      <c r="C168" s="589" t="s">
        <v>523</v>
      </c>
      <c r="D168" s="590"/>
      <c r="E168" s="210">
        <v>3</v>
      </c>
      <c r="F168" s="250">
        <v>298.5</v>
      </c>
      <c r="G168" s="195" t="s">
        <v>549</v>
      </c>
      <c r="H168" s="195" t="s">
        <v>559</v>
      </c>
      <c r="I168" s="195"/>
      <c r="J168" s="307" t="s">
        <v>351</v>
      </c>
      <c r="K168" s="307"/>
      <c r="L168" s="307"/>
      <c r="M168" s="195" t="s">
        <v>640</v>
      </c>
      <c r="N168" s="195" t="s">
        <v>640</v>
      </c>
      <c r="O168" s="195" t="s">
        <v>562</v>
      </c>
      <c r="P168" s="195"/>
      <c r="Q168" s="195"/>
      <c r="R168" s="203" t="s">
        <v>554</v>
      </c>
      <c r="S168" s="203" t="s">
        <v>554</v>
      </c>
      <c r="T168" s="203" t="s">
        <v>552</v>
      </c>
      <c r="U168" s="307" t="s">
        <v>552</v>
      </c>
      <c r="V168" s="588"/>
      <c r="W168" s="588"/>
      <c r="X168" s="588"/>
      <c r="Y168" s="195"/>
    </row>
    <row r="169" spans="2:25" ht="15.95" customHeight="1" x14ac:dyDescent="0.15">
      <c r="B169" s="332"/>
      <c r="C169" s="589" t="s">
        <v>524</v>
      </c>
      <c r="D169" s="590"/>
      <c r="E169" s="210">
        <v>1</v>
      </c>
      <c r="F169" s="250">
        <v>314</v>
      </c>
      <c r="G169" s="195" t="s">
        <v>557</v>
      </c>
      <c r="H169" s="195" t="s">
        <v>558</v>
      </c>
      <c r="I169" s="195" t="s">
        <v>542</v>
      </c>
      <c r="J169" s="307" t="s">
        <v>351</v>
      </c>
      <c r="K169" s="307"/>
      <c r="L169" s="307"/>
      <c r="M169" s="195" t="s">
        <v>551</v>
      </c>
      <c r="N169" s="195" t="s">
        <v>552</v>
      </c>
      <c r="O169" s="195" t="s">
        <v>553</v>
      </c>
      <c r="P169" s="195"/>
      <c r="Q169" s="195" t="s">
        <v>553</v>
      </c>
      <c r="R169" s="203" t="s">
        <v>554</v>
      </c>
      <c r="S169" s="203" t="s">
        <v>554</v>
      </c>
      <c r="T169" s="203" t="s">
        <v>555</v>
      </c>
      <c r="U169" s="307" t="s">
        <v>556</v>
      </c>
      <c r="V169" s="588"/>
      <c r="W169" s="588"/>
      <c r="X169" s="588"/>
      <c r="Y169" s="195"/>
    </row>
    <row r="170" spans="2:25" ht="15.95" customHeight="1" x14ac:dyDescent="0.15">
      <c r="B170" s="332"/>
      <c r="C170" s="589" t="s">
        <v>524</v>
      </c>
      <c r="D170" s="590"/>
      <c r="E170" s="210">
        <v>2</v>
      </c>
      <c r="F170" s="250">
        <v>314</v>
      </c>
      <c r="G170" s="195" t="s">
        <v>557</v>
      </c>
      <c r="H170" s="195" t="s">
        <v>564</v>
      </c>
      <c r="I170" s="195" t="s">
        <v>345</v>
      </c>
      <c r="J170" s="307" t="s">
        <v>345</v>
      </c>
      <c r="K170" s="307"/>
      <c r="L170" s="307"/>
      <c r="M170" s="195" t="s">
        <v>641</v>
      </c>
      <c r="N170" s="195" t="s">
        <v>552</v>
      </c>
      <c r="O170" s="195" t="s">
        <v>562</v>
      </c>
      <c r="P170" s="195"/>
      <c r="Q170" s="195" t="s">
        <v>562</v>
      </c>
      <c r="R170" s="203" t="s">
        <v>554</v>
      </c>
      <c r="S170" s="203" t="s">
        <v>586</v>
      </c>
      <c r="T170" s="203" t="s">
        <v>574</v>
      </c>
      <c r="U170" s="307" t="s">
        <v>575</v>
      </c>
      <c r="V170" s="588"/>
      <c r="W170" s="588"/>
      <c r="X170" s="588"/>
      <c r="Y170" s="195" t="s">
        <v>587</v>
      </c>
    </row>
    <row r="171" spans="2:25" ht="15.95" customHeight="1" x14ac:dyDescent="0.15">
      <c r="B171" s="332"/>
      <c r="C171" s="589" t="s">
        <v>524</v>
      </c>
      <c r="D171" s="590"/>
      <c r="E171" s="210">
        <v>3</v>
      </c>
      <c r="F171" s="250">
        <v>314</v>
      </c>
      <c r="G171" s="195" t="s">
        <v>557</v>
      </c>
      <c r="H171" s="195" t="s">
        <v>564</v>
      </c>
      <c r="I171" s="195" t="s">
        <v>542</v>
      </c>
      <c r="J171" s="307" t="s">
        <v>317</v>
      </c>
      <c r="K171" s="307"/>
      <c r="L171" s="307"/>
      <c r="M171" s="195" t="s">
        <v>568</v>
      </c>
      <c r="N171" s="195" t="s">
        <v>568</v>
      </c>
      <c r="O171" s="195" t="s">
        <v>562</v>
      </c>
      <c r="P171" s="195"/>
      <c r="Q171" s="195" t="s">
        <v>572</v>
      </c>
      <c r="R171" s="203" t="s">
        <v>554</v>
      </c>
      <c r="S171" s="203" t="s">
        <v>573</v>
      </c>
      <c r="T171" s="203" t="s">
        <v>574</v>
      </c>
      <c r="U171" s="307" t="s">
        <v>575</v>
      </c>
      <c r="V171" s="588"/>
      <c r="W171" s="588"/>
      <c r="X171" s="588"/>
      <c r="Y171" s="195" t="s">
        <v>576</v>
      </c>
    </row>
    <row r="172" spans="2:25" ht="15.95" customHeight="1" x14ac:dyDescent="0.15">
      <c r="B172" s="332"/>
      <c r="C172" s="589" t="s">
        <v>524</v>
      </c>
      <c r="D172" s="590"/>
      <c r="E172" s="210">
        <v>4</v>
      </c>
      <c r="F172" s="250">
        <v>308.5</v>
      </c>
      <c r="G172" s="195" t="s">
        <v>549</v>
      </c>
      <c r="H172" s="195" t="s">
        <v>559</v>
      </c>
      <c r="I172" s="195"/>
      <c r="J172" s="307" t="s">
        <v>351</v>
      </c>
      <c r="K172" s="307"/>
      <c r="L172" s="307"/>
      <c r="M172" s="195" t="s">
        <v>642</v>
      </c>
      <c r="N172" s="195" t="s">
        <v>643</v>
      </c>
      <c r="O172" s="195" t="s">
        <v>562</v>
      </c>
      <c r="P172" s="195"/>
      <c r="Q172" s="195"/>
      <c r="R172" s="203" t="s">
        <v>554</v>
      </c>
      <c r="S172" s="203" t="s">
        <v>554</v>
      </c>
      <c r="T172" s="203" t="s">
        <v>552</v>
      </c>
      <c r="U172" s="307" t="s">
        <v>552</v>
      </c>
      <c r="V172" s="588"/>
      <c r="W172" s="588"/>
      <c r="X172" s="588"/>
      <c r="Y172" s="195"/>
    </row>
    <row r="173" spans="2:25" ht="15.95" customHeight="1" x14ac:dyDescent="0.15">
      <c r="B173" s="332"/>
      <c r="C173" s="589" t="s">
        <v>524</v>
      </c>
      <c r="D173" s="590"/>
      <c r="E173" s="210">
        <v>5</v>
      </c>
      <c r="F173" s="250">
        <v>308.5</v>
      </c>
      <c r="G173" s="195" t="s">
        <v>549</v>
      </c>
      <c r="H173" s="195" t="s">
        <v>559</v>
      </c>
      <c r="I173" s="195"/>
      <c r="J173" s="307" t="s">
        <v>351</v>
      </c>
      <c r="K173" s="307"/>
      <c r="L173" s="307"/>
      <c r="M173" s="195" t="s">
        <v>565</v>
      </c>
      <c r="N173" s="195" t="s">
        <v>566</v>
      </c>
      <c r="O173" s="195" t="s">
        <v>562</v>
      </c>
      <c r="P173" s="195"/>
      <c r="Q173" s="195"/>
      <c r="R173" s="203" t="s">
        <v>554</v>
      </c>
      <c r="S173" s="203" t="s">
        <v>554</v>
      </c>
      <c r="T173" s="203" t="s">
        <v>552</v>
      </c>
      <c r="U173" s="307" t="s">
        <v>552</v>
      </c>
      <c r="V173" s="588"/>
      <c r="W173" s="588"/>
      <c r="X173" s="588"/>
      <c r="Y173" s="195"/>
    </row>
    <row r="174" spans="2:25" ht="15.95" customHeight="1" x14ac:dyDescent="0.15">
      <c r="B174" s="332"/>
      <c r="C174" s="589" t="s">
        <v>525</v>
      </c>
      <c r="D174" s="590"/>
      <c r="E174" s="210">
        <v>1</v>
      </c>
      <c r="F174" s="250">
        <v>324.5</v>
      </c>
      <c r="G174" s="195" t="s">
        <v>557</v>
      </c>
      <c r="H174" s="195" t="s">
        <v>558</v>
      </c>
      <c r="I174" s="195" t="s">
        <v>542</v>
      </c>
      <c r="J174" s="307" t="s">
        <v>351</v>
      </c>
      <c r="K174" s="307"/>
      <c r="L174" s="307"/>
      <c r="M174" s="195" t="s">
        <v>551</v>
      </c>
      <c r="N174" s="195" t="s">
        <v>552</v>
      </c>
      <c r="O174" s="195" t="s">
        <v>553</v>
      </c>
      <c r="P174" s="195"/>
      <c r="Q174" s="195" t="s">
        <v>553</v>
      </c>
      <c r="R174" s="203" t="s">
        <v>554</v>
      </c>
      <c r="S174" s="203" t="s">
        <v>554</v>
      </c>
      <c r="T174" s="203" t="s">
        <v>555</v>
      </c>
      <c r="U174" s="307" t="s">
        <v>556</v>
      </c>
      <c r="V174" s="588"/>
      <c r="W174" s="588"/>
      <c r="X174" s="588"/>
      <c r="Y174" s="195"/>
    </row>
    <row r="175" spans="2:25" ht="15.95" customHeight="1" x14ac:dyDescent="0.15">
      <c r="B175" s="332"/>
      <c r="C175" s="589" t="s">
        <v>525</v>
      </c>
      <c r="D175" s="590"/>
      <c r="E175" s="210">
        <v>2</v>
      </c>
      <c r="F175" s="250">
        <v>324.5</v>
      </c>
      <c r="G175" s="195" t="s">
        <v>557</v>
      </c>
      <c r="H175" s="195" t="s">
        <v>564</v>
      </c>
      <c r="I175" s="195" t="s">
        <v>345</v>
      </c>
      <c r="J175" s="307" t="s">
        <v>345</v>
      </c>
      <c r="K175" s="307"/>
      <c r="L175" s="307"/>
      <c r="M175" s="195" t="s">
        <v>644</v>
      </c>
      <c r="N175" s="195" t="s">
        <v>552</v>
      </c>
      <c r="O175" s="195" t="s">
        <v>562</v>
      </c>
      <c r="P175" s="195"/>
      <c r="Q175" s="195" t="s">
        <v>562</v>
      </c>
      <c r="R175" s="203" t="s">
        <v>554</v>
      </c>
      <c r="S175" s="203" t="s">
        <v>586</v>
      </c>
      <c r="T175" s="203" t="s">
        <v>574</v>
      </c>
      <c r="U175" s="307" t="s">
        <v>575</v>
      </c>
      <c r="V175" s="588"/>
      <c r="W175" s="588"/>
      <c r="X175" s="588"/>
      <c r="Y175" s="195" t="s">
        <v>587</v>
      </c>
    </row>
    <row r="176" spans="2:25" ht="15.95" customHeight="1" x14ac:dyDescent="0.15">
      <c r="B176" s="332"/>
      <c r="C176" s="589" t="s">
        <v>525</v>
      </c>
      <c r="D176" s="590"/>
      <c r="E176" s="210">
        <v>3</v>
      </c>
      <c r="F176" s="250">
        <v>318.5</v>
      </c>
      <c r="G176" s="195" t="s">
        <v>549</v>
      </c>
      <c r="H176" s="195" t="s">
        <v>559</v>
      </c>
      <c r="I176" s="195"/>
      <c r="J176" s="307" t="s">
        <v>351</v>
      </c>
      <c r="K176" s="307"/>
      <c r="L176" s="307"/>
      <c r="M176" s="195" t="s">
        <v>636</v>
      </c>
      <c r="N176" s="195" t="s">
        <v>606</v>
      </c>
      <c r="O176" s="195" t="s">
        <v>562</v>
      </c>
      <c r="P176" s="195"/>
      <c r="Q176" s="195"/>
      <c r="R176" s="203" t="s">
        <v>554</v>
      </c>
      <c r="S176" s="203" t="s">
        <v>554</v>
      </c>
      <c r="T176" s="203" t="s">
        <v>552</v>
      </c>
      <c r="U176" s="307" t="s">
        <v>552</v>
      </c>
      <c r="V176" s="588"/>
      <c r="W176" s="588"/>
      <c r="X176" s="588"/>
      <c r="Y176" s="195"/>
    </row>
    <row r="177" spans="2:25" ht="15.95" customHeight="1" x14ac:dyDescent="0.15">
      <c r="B177" s="332"/>
      <c r="C177" s="589" t="s">
        <v>525</v>
      </c>
      <c r="D177" s="590"/>
      <c r="E177" s="210">
        <v>4</v>
      </c>
      <c r="F177" s="250">
        <v>315.3</v>
      </c>
      <c r="G177" s="195" t="s">
        <v>557</v>
      </c>
      <c r="H177" s="195" t="s">
        <v>584</v>
      </c>
      <c r="I177" s="195" t="s">
        <v>542</v>
      </c>
      <c r="J177" s="307" t="s">
        <v>326</v>
      </c>
      <c r="K177" s="307"/>
      <c r="L177" s="307"/>
      <c r="M177" s="195" t="s">
        <v>566</v>
      </c>
      <c r="N177" s="195" t="s">
        <v>552</v>
      </c>
      <c r="O177" s="195" t="s">
        <v>552</v>
      </c>
      <c r="P177" s="195"/>
      <c r="Q177" s="195" t="s">
        <v>562</v>
      </c>
      <c r="R177" s="203" t="s">
        <v>554</v>
      </c>
      <c r="S177" s="203" t="s">
        <v>586</v>
      </c>
      <c r="T177" s="203" t="s">
        <v>552</v>
      </c>
      <c r="U177" s="307" t="s">
        <v>552</v>
      </c>
      <c r="V177" s="588"/>
      <c r="W177" s="588"/>
      <c r="X177" s="588"/>
      <c r="Y177" s="195" t="s">
        <v>587</v>
      </c>
    </row>
    <row r="178" spans="2:25" ht="15.95" customHeight="1" x14ac:dyDescent="0.15">
      <c r="B178" s="384"/>
      <c r="C178" s="589" t="s">
        <v>525</v>
      </c>
      <c r="D178" s="590"/>
      <c r="E178" s="210">
        <v>5</v>
      </c>
      <c r="F178" s="250">
        <v>322.39999999999998</v>
      </c>
      <c r="G178" s="195" t="s">
        <v>557</v>
      </c>
      <c r="H178" s="195" t="s">
        <v>584</v>
      </c>
      <c r="I178" s="195" t="s">
        <v>542</v>
      </c>
      <c r="J178" s="307" t="s">
        <v>317</v>
      </c>
      <c r="K178" s="307"/>
      <c r="L178" s="307"/>
      <c r="M178" s="195" t="s">
        <v>645</v>
      </c>
      <c r="N178" s="195" t="s">
        <v>552</v>
      </c>
      <c r="O178" s="195" t="s">
        <v>552</v>
      </c>
      <c r="P178" s="195"/>
      <c r="Q178" s="195" t="s">
        <v>562</v>
      </c>
      <c r="R178" s="203" t="s">
        <v>554</v>
      </c>
      <c r="S178" s="203" t="s">
        <v>586</v>
      </c>
      <c r="T178" s="203" t="s">
        <v>552</v>
      </c>
      <c r="U178" s="307" t="s">
        <v>552</v>
      </c>
      <c r="V178" s="588"/>
      <c r="W178" s="588"/>
      <c r="X178" s="588"/>
      <c r="Y178" s="195" t="s">
        <v>587</v>
      </c>
    </row>
    <row r="179" spans="2:25" ht="15.75" customHeight="1" x14ac:dyDescent="0.15">
      <c r="B179" s="332" t="s">
        <v>648</v>
      </c>
      <c r="C179" s="301" t="s">
        <v>526</v>
      </c>
      <c r="D179" s="303"/>
      <c r="E179" s="210">
        <v>1</v>
      </c>
      <c r="F179" s="250">
        <v>335</v>
      </c>
      <c r="G179" s="195" t="s">
        <v>557</v>
      </c>
      <c r="H179" s="195" t="s">
        <v>564</v>
      </c>
      <c r="I179" s="195" t="s">
        <v>345</v>
      </c>
      <c r="J179" s="307" t="s">
        <v>345</v>
      </c>
      <c r="K179" s="307"/>
      <c r="L179" s="307"/>
      <c r="M179" s="195" t="s">
        <v>646</v>
      </c>
      <c r="N179" s="195" t="s">
        <v>552</v>
      </c>
      <c r="O179" s="195" t="s">
        <v>562</v>
      </c>
      <c r="P179" s="195"/>
      <c r="Q179" s="195" t="s">
        <v>562</v>
      </c>
      <c r="R179" s="203" t="s">
        <v>554</v>
      </c>
      <c r="S179" s="203" t="s">
        <v>586</v>
      </c>
      <c r="T179" s="203" t="s">
        <v>574</v>
      </c>
      <c r="U179" s="307" t="s">
        <v>575</v>
      </c>
      <c r="V179" s="588"/>
      <c r="W179" s="588"/>
      <c r="X179" s="588"/>
      <c r="Y179" s="195" t="s">
        <v>587</v>
      </c>
    </row>
    <row r="180" spans="2:25" ht="15.95" customHeight="1" x14ac:dyDescent="0.15">
      <c r="B180" s="332"/>
      <c r="C180" s="301" t="s">
        <v>526</v>
      </c>
      <c r="D180" s="303"/>
      <c r="E180" s="210">
        <v>2</v>
      </c>
      <c r="F180" s="250">
        <v>328.6</v>
      </c>
      <c r="G180" s="195" t="s">
        <v>549</v>
      </c>
      <c r="H180" s="195" t="s">
        <v>559</v>
      </c>
      <c r="I180" s="195"/>
      <c r="J180" s="307" t="s">
        <v>351</v>
      </c>
      <c r="K180" s="307"/>
      <c r="L180" s="307"/>
      <c r="M180" s="195" t="s">
        <v>582</v>
      </c>
      <c r="N180" s="195" t="s">
        <v>568</v>
      </c>
      <c r="O180" s="195" t="s">
        <v>562</v>
      </c>
      <c r="P180" s="195"/>
      <c r="Q180" s="195"/>
      <c r="R180" s="203" t="s">
        <v>554</v>
      </c>
      <c r="S180" s="203" t="s">
        <v>554</v>
      </c>
      <c r="T180" s="203" t="s">
        <v>552</v>
      </c>
      <c r="U180" s="307" t="s">
        <v>552</v>
      </c>
      <c r="V180" s="592"/>
      <c r="W180" s="592"/>
      <c r="X180" s="592"/>
      <c r="Y180" s="281"/>
    </row>
    <row r="181" spans="2:25" ht="15.95" customHeight="1" x14ac:dyDescent="0.15">
      <c r="B181" s="332"/>
      <c r="C181" s="301" t="s">
        <v>526</v>
      </c>
      <c r="D181" s="303"/>
      <c r="E181" s="210">
        <v>3</v>
      </c>
      <c r="F181" s="250">
        <v>336</v>
      </c>
      <c r="G181" s="195" t="s">
        <v>557</v>
      </c>
      <c r="H181" s="195" t="s">
        <v>597</v>
      </c>
      <c r="I181" s="195" t="s">
        <v>542</v>
      </c>
      <c r="J181" s="307" t="s">
        <v>317</v>
      </c>
      <c r="K181" s="307"/>
      <c r="L181" s="307"/>
      <c r="M181" s="195" t="s">
        <v>580</v>
      </c>
      <c r="N181" s="195" t="s">
        <v>552</v>
      </c>
      <c r="O181" s="195" t="s">
        <v>552</v>
      </c>
      <c r="P181" s="195"/>
      <c r="Q181" s="195" t="s">
        <v>562</v>
      </c>
      <c r="R181" s="203" t="s">
        <v>554</v>
      </c>
      <c r="S181" s="203" t="s">
        <v>586</v>
      </c>
      <c r="T181" s="203" t="s">
        <v>552</v>
      </c>
      <c r="U181" s="307" t="s">
        <v>552</v>
      </c>
      <c r="V181" s="588"/>
      <c r="W181" s="588"/>
      <c r="X181" s="588"/>
      <c r="Y181" s="195" t="s">
        <v>587</v>
      </c>
    </row>
    <row r="182" spans="2:25" ht="15.95" customHeight="1" x14ac:dyDescent="0.15">
      <c r="B182" s="332"/>
      <c r="C182" s="301" t="s">
        <v>527</v>
      </c>
      <c r="D182" s="303"/>
      <c r="E182" s="210">
        <v>1</v>
      </c>
      <c r="F182" s="250">
        <v>340.9</v>
      </c>
      <c r="G182" s="195" t="s">
        <v>557</v>
      </c>
      <c r="H182" s="195" t="s">
        <v>588</v>
      </c>
      <c r="I182" s="195" t="s">
        <v>548</v>
      </c>
      <c r="J182" s="307" t="s">
        <v>309</v>
      </c>
      <c r="K182" s="307"/>
      <c r="L182" s="307"/>
      <c r="M182" s="195" t="s">
        <v>647</v>
      </c>
      <c r="N182" s="195" t="s">
        <v>552</v>
      </c>
      <c r="O182" s="195" t="s">
        <v>552</v>
      </c>
      <c r="P182" s="195"/>
      <c r="Q182" s="195" t="s">
        <v>562</v>
      </c>
      <c r="R182" s="203" t="s">
        <v>554</v>
      </c>
      <c r="S182" s="203" t="s">
        <v>586</v>
      </c>
      <c r="T182" s="203" t="s">
        <v>552</v>
      </c>
      <c r="U182" s="307" t="s">
        <v>552</v>
      </c>
      <c r="V182" s="588"/>
      <c r="W182" s="588"/>
      <c r="X182" s="588"/>
      <c r="Y182" s="195" t="s">
        <v>587</v>
      </c>
    </row>
    <row r="183" spans="2:25" ht="15.95" customHeight="1" x14ac:dyDescent="0.15">
      <c r="B183" s="332"/>
      <c r="C183" s="301"/>
      <c r="D183" s="303"/>
      <c r="E183" s="210"/>
      <c r="F183" s="251"/>
      <c r="G183" s="195"/>
      <c r="H183" s="195"/>
      <c r="I183" s="195"/>
      <c r="J183" s="307"/>
      <c r="K183" s="307"/>
      <c r="L183" s="307"/>
      <c r="M183" s="195"/>
      <c r="N183" s="195"/>
      <c r="O183" s="195"/>
      <c r="P183" s="195"/>
      <c r="Q183" s="195"/>
      <c r="R183" s="203"/>
      <c r="S183" s="203"/>
      <c r="T183" s="203"/>
      <c r="U183" s="307"/>
      <c r="V183" s="588"/>
      <c r="W183" s="588"/>
      <c r="X183" s="588"/>
      <c r="Y183" s="195"/>
    </row>
    <row r="184" spans="2:25" ht="15.95" customHeight="1" x14ac:dyDescent="0.15">
      <c r="B184" s="332"/>
      <c r="C184" s="301"/>
      <c r="D184" s="303"/>
      <c r="E184" s="210"/>
      <c r="F184" s="250"/>
      <c r="G184" s="195"/>
      <c r="H184" s="195"/>
      <c r="I184" s="195"/>
      <c r="J184" s="307"/>
      <c r="K184" s="307"/>
      <c r="L184" s="307"/>
      <c r="M184" s="195"/>
      <c r="N184" s="195"/>
      <c r="O184" s="252"/>
      <c r="P184" s="252"/>
      <c r="Q184" s="252"/>
      <c r="R184" s="203"/>
      <c r="S184" s="203"/>
      <c r="T184" s="203"/>
      <c r="U184" s="307"/>
      <c r="V184" s="588"/>
      <c r="W184" s="588"/>
      <c r="X184" s="588"/>
      <c r="Y184" s="195"/>
    </row>
    <row r="185" spans="2:25" ht="15.95" customHeight="1" x14ac:dyDescent="0.15">
      <c r="B185" s="332"/>
      <c r="C185" s="301"/>
      <c r="D185" s="303"/>
      <c r="E185" s="210"/>
      <c r="F185" s="250"/>
      <c r="G185" s="195"/>
      <c r="H185" s="195"/>
      <c r="I185" s="195"/>
      <c r="J185" s="307"/>
      <c r="K185" s="307"/>
      <c r="L185" s="307"/>
      <c r="M185" s="195"/>
      <c r="N185" s="195"/>
      <c r="O185" s="252"/>
      <c r="P185" s="252"/>
      <c r="Q185" s="252"/>
      <c r="R185" s="203"/>
      <c r="S185" s="203"/>
      <c r="T185" s="203"/>
      <c r="U185" s="307"/>
      <c r="V185" s="588"/>
      <c r="W185" s="588"/>
      <c r="X185" s="588"/>
      <c r="Y185" s="195"/>
    </row>
    <row r="186" spans="2:25" ht="15.95" customHeight="1" x14ac:dyDescent="0.15">
      <c r="B186" s="332"/>
      <c r="C186" s="301"/>
      <c r="D186" s="303"/>
      <c r="E186" s="210"/>
      <c r="F186" s="250"/>
      <c r="G186" s="195"/>
      <c r="H186" s="195"/>
      <c r="I186" s="195"/>
      <c r="J186" s="307"/>
      <c r="K186" s="307"/>
      <c r="L186" s="307"/>
      <c r="M186" s="195"/>
      <c r="N186" s="195"/>
      <c r="O186" s="252"/>
      <c r="P186" s="252"/>
      <c r="Q186" s="252"/>
      <c r="R186" s="203"/>
      <c r="S186" s="203"/>
      <c r="T186" s="203"/>
      <c r="U186" s="307"/>
      <c r="V186" s="588"/>
      <c r="W186" s="588"/>
      <c r="X186" s="588"/>
      <c r="Y186" s="195"/>
    </row>
    <row r="187" spans="2:25" ht="15.95" customHeight="1" x14ac:dyDescent="0.15">
      <c r="B187" s="332"/>
      <c r="C187" s="589"/>
      <c r="D187" s="590"/>
      <c r="E187" s="210"/>
      <c r="F187" s="250"/>
      <c r="G187" s="195"/>
      <c r="H187" s="195"/>
      <c r="I187" s="195"/>
      <c r="J187" s="380"/>
      <c r="K187" s="591"/>
      <c r="L187" s="358"/>
      <c r="M187" s="195"/>
      <c r="N187" s="195"/>
      <c r="O187" s="252"/>
      <c r="P187" s="252"/>
      <c r="Q187" s="252"/>
      <c r="R187" s="203"/>
      <c r="S187" s="203"/>
      <c r="T187" s="203"/>
      <c r="U187" s="380"/>
      <c r="V187" s="591"/>
      <c r="W187" s="591"/>
      <c r="X187" s="358"/>
      <c r="Y187" s="195"/>
    </row>
    <row r="188" spans="2:25" ht="15.95" customHeight="1" x14ac:dyDescent="0.15">
      <c r="B188" s="332"/>
      <c r="C188" s="589"/>
      <c r="D188" s="590"/>
      <c r="E188" s="210"/>
      <c r="F188" s="250"/>
      <c r="G188" s="195"/>
      <c r="H188" s="195"/>
      <c r="I188" s="195"/>
      <c r="J188" s="380"/>
      <c r="K188" s="591"/>
      <c r="L188" s="358"/>
      <c r="M188" s="195"/>
      <c r="N188" s="195"/>
      <c r="O188" s="252"/>
      <c r="P188" s="252"/>
      <c r="Q188" s="252"/>
      <c r="R188" s="203"/>
      <c r="S188" s="203"/>
      <c r="T188" s="203"/>
      <c r="U188" s="380"/>
      <c r="V188" s="591"/>
      <c r="W188" s="591"/>
      <c r="X188" s="358"/>
      <c r="Y188" s="195"/>
    </row>
    <row r="189" spans="2:25" ht="15.95" customHeight="1" x14ac:dyDescent="0.15">
      <c r="B189" s="332"/>
      <c r="C189" s="589"/>
      <c r="D189" s="590"/>
      <c r="E189" s="210"/>
      <c r="F189" s="250"/>
      <c r="G189" s="195"/>
      <c r="H189" s="195"/>
      <c r="I189" s="195"/>
      <c r="J189" s="380"/>
      <c r="K189" s="591"/>
      <c r="L189" s="358"/>
      <c r="M189" s="195"/>
      <c r="N189" s="195"/>
      <c r="O189" s="252"/>
      <c r="P189" s="252"/>
      <c r="Q189" s="252"/>
      <c r="R189" s="203"/>
      <c r="S189" s="203"/>
      <c r="T189" s="203"/>
      <c r="U189" s="380"/>
      <c r="V189" s="591"/>
      <c r="W189" s="591"/>
      <c r="X189" s="358"/>
      <c r="Y189" s="195"/>
    </row>
    <row r="190" spans="2:25" ht="15.95" customHeight="1" x14ac:dyDescent="0.15">
      <c r="B190" s="332"/>
      <c r="C190" s="589"/>
      <c r="D190" s="590"/>
      <c r="E190" s="210"/>
      <c r="F190" s="250"/>
      <c r="G190" s="195"/>
      <c r="H190" s="195"/>
      <c r="I190" s="195"/>
      <c r="J190" s="380"/>
      <c r="K190" s="591"/>
      <c r="L190" s="358"/>
      <c r="M190" s="195"/>
      <c r="N190" s="195"/>
      <c r="O190" s="252"/>
      <c r="P190" s="252"/>
      <c r="Q190" s="252"/>
      <c r="R190" s="203"/>
      <c r="S190" s="203"/>
      <c r="T190" s="203"/>
      <c r="U190" s="307"/>
      <c r="V190" s="588"/>
      <c r="W190" s="588"/>
      <c r="X190" s="588"/>
      <c r="Y190" s="195"/>
    </row>
    <row r="191" spans="2:25" ht="15.95" customHeight="1" x14ac:dyDescent="0.15">
      <c r="B191" s="332"/>
      <c r="C191" s="589"/>
      <c r="D191" s="590"/>
      <c r="E191" s="210"/>
      <c r="F191" s="250"/>
      <c r="G191" s="195"/>
      <c r="H191" s="195"/>
      <c r="I191" s="195"/>
      <c r="J191" s="307"/>
      <c r="K191" s="307"/>
      <c r="L191" s="307"/>
      <c r="M191" s="195"/>
      <c r="N191" s="195"/>
      <c r="O191" s="252"/>
      <c r="P191" s="252"/>
      <c r="Q191" s="252"/>
      <c r="R191" s="203"/>
      <c r="S191" s="203"/>
      <c r="T191" s="203"/>
      <c r="U191" s="307"/>
      <c r="V191" s="588"/>
      <c r="W191" s="588"/>
      <c r="X191" s="588"/>
      <c r="Y191" s="195"/>
    </row>
    <row r="192" spans="2:25" ht="15.95" customHeight="1" x14ac:dyDescent="0.15">
      <c r="B192" s="332"/>
      <c r="C192" s="589"/>
      <c r="D192" s="590"/>
      <c r="E192" s="210"/>
      <c r="F192" s="250"/>
      <c r="G192" s="195"/>
      <c r="H192" s="195"/>
      <c r="I192" s="195"/>
      <c r="J192" s="307"/>
      <c r="K192" s="307"/>
      <c r="L192" s="307"/>
      <c r="M192" s="195"/>
      <c r="N192" s="195"/>
      <c r="O192" s="195"/>
      <c r="P192" s="195"/>
      <c r="Q192" s="195"/>
      <c r="R192" s="203"/>
      <c r="S192" s="203"/>
      <c r="T192" s="203"/>
      <c r="U192" s="307"/>
      <c r="V192" s="588"/>
      <c r="W192" s="588"/>
      <c r="X192" s="588"/>
      <c r="Y192" s="195"/>
    </row>
    <row r="193" spans="2:25" ht="15.95" customHeight="1" x14ac:dyDescent="0.15">
      <c r="B193" s="332"/>
      <c r="C193" s="589"/>
      <c r="D193" s="590"/>
      <c r="E193" s="210"/>
      <c r="F193" s="250"/>
      <c r="G193" s="195"/>
      <c r="H193" s="195"/>
      <c r="I193" s="195"/>
      <c r="J193" s="307"/>
      <c r="K193" s="307"/>
      <c r="L193" s="307"/>
      <c r="M193" s="195"/>
      <c r="N193" s="195"/>
      <c r="O193" s="195"/>
      <c r="P193" s="195"/>
      <c r="Q193" s="195"/>
      <c r="R193" s="203"/>
      <c r="S193" s="203"/>
      <c r="T193" s="203"/>
      <c r="U193" s="307"/>
      <c r="V193" s="588"/>
      <c r="W193" s="588"/>
      <c r="X193" s="588"/>
      <c r="Y193" s="195"/>
    </row>
    <row r="194" spans="2:25" ht="15.95" customHeight="1" x14ac:dyDescent="0.15">
      <c r="B194" s="332"/>
      <c r="C194" s="589"/>
      <c r="D194" s="590"/>
      <c r="E194" s="210"/>
      <c r="F194" s="250"/>
      <c r="G194" s="195"/>
      <c r="H194" s="195"/>
      <c r="I194" s="195"/>
      <c r="J194" s="307"/>
      <c r="K194" s="307"/>
      <c r="L194" s="307"/>
      <c r="M194" s="195"/>
      <c r="N194" s="195"/>
      <c r="O194" s="195"/>
      <c r="P194" s="195"/>
      <c r="Q194" s="195"/>
      <c r="R194" s="203"/>
      <c r="S194" s="203"/>
      <c r="T194" s="203"/>
      <c r="U194" s="307"/>
      <c r="V194" s="588"/>
      <c r="W194" s="588"/>
      <c r="X194" s="588"/>
      <c r="Y194" s="195"/>
    </row>
    <row r="195" spans="2:25" ht="15.95" customHeight="1" x14ac:dyDescent="0.15">
      <c r="B195" s="332"/>
      <c r="C195" s="589"/>
      <c r="D195" s="590"/>
      <c r="E195" s="210"/>
      <c r="F195" s="250"/>
      <c r="G195" s="195"/>
      <c r="H195" s="195"/>
      <c r="I195" s="195"/>
      <c r="J195" s="307"/>
      <c r="K195" s="307"/>
      <c r="L195" s="307"/>
      <c r="M195" s="195"/>
      <c r="N195" s="195"/>
      <c r="O195" s="195"/>
      <c r="P195" s="195"/>
      <c r="Q195" s="195"/>
      <c r="R195" s="203"/>
      <c r="S195" s="203"/>
      <c r="T195" s="203"/>
      <c r="U195" s="307"/>
      <c r="V195" s="588"/>
      <c r="W195" s="588"/>
      <c r="X195" s="588"/>
      <c r="Y195" s="195"/>
    </row>
    <row r="196" spans="2:25" ht="15.95" customHeight="1" x14ac:dyDescent="0.15">
      <c r="B196" s="332"/>
      <c r="C196" s="589"/>
      <c r="D196" s="590"/>
      <c r="E196" s="210"/>
      <c r="F196" s="250"/>
      <c r="G196" s="195"/>
      <c r="H196" s="195"/>
      <c r="I196" s="195"/>
      <c r="J196" s="307"/>
      <c r="K196" s="307"/>
      <c r="L196" s="307"/>
      <c r="M196" s="195"/>
      <c r="N196" s="195"/>
      <c r="O196" s="195"/>
      <c r="P196" s="195"/>
      <c r="Q196" s="195"/>
      <c r="R196" s="203"/>
      <c r="S196" s="203"/>
      <c r="T196" s="203"/>
      <c r="U196" s="307"/>
      <c r="V196" s="588"/>
      <c r="W196" s="588"/>
      <c r="X196" s="588"/>
      <c r="Y196" s="195"/>
    </row>
    <row r="197" spans="2:25" ht="15.95" customHeight="1" x14ac:dyDescent="0.15">
      <c r="B197" s="332"/>
      <c r="C197" s="589"/>
      <c r="D197" s="590"/>
      <c r="E197" s="210"/>
      <c r="F197" s="250"/>
      <c r="G197" s="195"/>
      <c r="H197" s="195"/>
      <c r="I197" s="195"/>
      <c r="J197" s="307"/>
      <c r="K197" s="307"/>
      <c r="L197" s="307"/>
      <c r="M197" s="195"/>
      <c r="N197" s="195"/>
      <c r="O197" s="195"/>
      <c r="P197" s="195"/>
      <c r="Q197" s="195"/>
      <c r="R197" s="203"/>
      <c r="S197" s="203"/>
      <c r="T197" s="203"/>
      <c r="U197" s="307"/>
      <c r="V197" s="588"/>
      <c r="W197" s="588"/>
      <c r="X197" s="588"/>
      <c r="Y197" s="195"/>
    </row>
    <row r="198" spans="2:25" ht="15.95" customHeight="1" x14ac:dyDescent="0.15">
      <c r="B198" s="332"/>
      <c r="C198" s="589"/>
      <c r="D198" s="590"/>
      <c r="E198" s="210"/>
      <c r="F198" s="250"/>
      <c r="G198" s="195"/>
      <c r="H198" s="195"/>
      <c r="I198" s="195"/>
      <c r="J198" s="307"/>
      <c r="K198" s="307"/>
      <c r="L198" s="307"/>
      <c r="M198" s="195"/>
      <c r="N198" s="195"/>
      <c r="O198" s="195"/>
      <c r="P198" s="195"/>
      <c r="Q198" s="195"/>
      <c r="R198" s="203"/>
      <c r="S198" s="203"/>
      <c r="T198" s="203"/>
      <c r="U198" s="307"/>
      <c r="V198" s="588"/>
      <c r="W198" s="588"/>
      <c r="X198" s="588"/>
      <c r="Y198" s="195"/>
    </row>
    <row r="199" spans="2:25" ht="15.95" customHeight="1" x14ac:dyDescent="0.15">
      <c r="B199" s="332"/>
      <c r="C199" s="589"/>
      <c r="D199" s="590"/>
      <c r="E199" s="210"/>
      <c r="F199" s="250"/>
      <c r="G199" s="195"/>
      <c r="H199" s="195"/>
      <c r="I199" s="195"/>
      <c r="J199" s="307"/>
      <c r="K199" s="307"/>
      <c r="L199" s="307"/>
      <c r="M199" s="195"/>
      <c r="N199" s="195"/>
      <c r="O199" s="195"/>
      <c r="P199" s="195"/>
      <c r="Q199" s="195"/>
      <c r="R199" s="203"/>
      <c r="S199" s="203"/>
      <c r="T199" s="203"/>
      <c r="U199" s="307"/>
      <c r="V199" s="588"/>
      <c r="W199" s="588"/>
      <c r="X199" s="588"/>
      <c r="Y199" s="195"/>
    </row>
    <row r="200" spans="2:25" ht="15.95" customHeight="1" x14ac:dyDescent="0.15">
      <c r="B200" s="332"/>
      <c r="C200" s="589"/>
      <c r="D200" s="590"/>
      <c r="E200" s="210"/>
      <c r="F200" s="250"/>
      <c r="G200" s="195"/>
      <c r="H200" s="195"/>
      <c r="I200" s="195"/>
      <c r="J200" s="307"/>
      <c r="K200" s="307"/>
      <c r="L200" s="307"/>
      <c r="M200" s="195"/>
      <c r="N200" s="195"/>
      <c r="O200" s="195"/>
      <c r="P200" s="195"/>
      <c r="Q200" s="195"/>
      <c r="R200" s="203"/>
      <c r="S200" s="203"/>
      <c r="T200" s="203"/>
      <c r="U200" s="307"/>
      <c r="V200" s="588"/>
      <c r="W200" s="588"/>
      <c r="X200" s="588"/>
      <c r="Y200" s="195"/>
    </row>
    <row r="201" spans="2:25" ht="15.95" customHeight="1" x14ac:dyDescent="0.15">
      <c r="B201" s="332"/>
      <c r="C201" s="589"/>
      <c r="D201" s="590"/>
      <c r="E201" s="210"/>
      <c r="F201" s="250"/>
      <c r="G201" s="195"/>
      <c r="H201" s="195"/>
      <c r="I201" s="195"/>
      <c r="J201" s="307"/>
      <c r="K201" s="307"/>
      <c r="L201" s="307"/>
      <c r="M201" s="195"/>
      <c r="N201" s="195"/>
      <c r="O201" s="195"/>
      <c r="P201" s="195"/>
      <c r="Q201" s="195"/>
      <c r="R201" s="203"/>
      <c r="S201" s="203"/>
      <c r="T201" s="203"/>
      <c r="U201" s="307"/>
      <c r="V201" s="588"/>
      <c r="W201" s="588"/>
      <c r="X201" s="588"/>
      <c r="Y201" s="195"/>
    </row>
    <row r="202" spans="2:25" ht="15.95" customHeight="1" x14ac:dyDescent="0.15">
      <c r="B202" s="332"/>
      <c r="C202" s="589"/>
      <c r="D202" s="590"/>
      <c r="E202" s="210"/>
      <c r="F202" s="250"/>
      <c r="G202" s="195"/>
      <c r="H202" s="195"/>
      <c r="I202" s="195"/>
      <c r="J202" s="307"/>
      <c r="K202" s="307"/>
      <c r="L202" s="307"/>
      <c r="M202" s="195"/>
      <c r="N202" s="195"/>
      <c r="O202" s="195"/>
      <c r="P202" s="195"/>
      <c r="Q202" s="195"/>
      <c r="R202" s="203"/>
      <c r="S202" s="203"/>
      <c r="T202" s="203"/>
      <c r="U202" s="307"/>
      <c r="V202" s="588"/>
      <c r="W202" s="588"/>
      <c r="X202" s="588"/>
      <c r="Y202" s="195"/>
    </row>
    <row r="203" spans="2:25" ht="15.95" customHeight="1" x14ac:dyDescent="0.15">
      <c r="B203" s="332"/>
      <c r="C203" s="589"/>
      <c r="D203" s="590"/>
      <c r="E203" s="210"/>
      <c r="F203" s="250"/>
      <c r="G203" s="195"/>
      <c r="H203" s="195"/>
      <c r="I203" s="195"/>
      <c r="J203" s="307"/>
      <c r="K203" s="307"/>
      <c r="L203" s="307"/>
      <c r="M203" s="195"/>
      <c r="N203" s="195"/>
      <c r="O203" s="195"/>
      <c r="P203" s="195"/>
      <c r="Q203" s="195"/>
      <c r="R203" s="203"/>
      <c r="S203" s="203"/>
      <c r="T203" s="203"/>
      <c r="U203" s="307"/>
      <c r="V203" s="588"/>
      <c r="W203" s="588"/>
      <c r="X203" s="588"/>
      <c r="Y203" s="195"/>
    </row>
    <row r="204" spans="2:25" ht="15.95" customHeight="1" x14ac:dyDescent="0.15">
      <c r="B204" s="332"/>
      <c r="C204" s="589"/>
      <c r="D204" s="590"/>
      <c r="E204" s="210"/>
      <c r="F204" s="250"/>
      <c r="G204" s="195"/>
      <c r="H204" s="195"/>
      <c r="I204" s="195"/>
      <c r="J204" s="307"/>
      <c r="K204" s="307"/>
      <c r="L204" s="307"/>
      <c r="M204" s="195"/>
      <c r="N204" s="195"/>
      <c r="O204" s="195"/>
      <c r="P204" s="195"/>
      <c r="Q204" s="195"/>
      <c r="R204" s="203"/>
      <c r="S204" s="203"/>
      <c r="T204" s="203"/>
      <c r="U204" s="307"/>
      <c r="V204" s="588"/>
      <c r="W204" s="588"/>
      <c r="X204" s="588"/>
      <c r="Y204" s="195"/>
    </row>
    <row r="205" spans="2:25" ht="15.95" customHeight="1" x14ac:dyDescent="0.15">
      <c r="B205" s="332"/>
      <c r="C205" s="589"/>
      <c r="D205" s="590"/>
      <c r="E205" s="210"/>
      <c r="F205" s="250"/>
      <c r="G205" s="195"/>
      <c r="H205" s="195"/>
      <c r="I205" s="195"/>
      <c r="J205" s="307"/>
      <c r="K205" s="307"/>
      <c r="L205" s="307"/>
      <c r="M205" s="195"/>
      <c r="N205" s="195"/>
      <c r="O205" s="195"/>
      <c r="P205" s="195"/>
      <c r="Q205" s="195"/>
      <c r="R205" s="203"/>
      <c r="S205" s="203"/>
      <c r="T205" s="203"/>
      <c r="U205" s="307"/>
      <c r="V205" s="588"/>
      <c r="W205" s="588"/>
      <c r="X205" s="588"/>
      <c r="Y205" s="195"/>
    </row>
    <row r="206" spans="2:25" ht="15.95" customHeight="1" x14ac:dyDescent="0.15">
      <c r="B206" s="332"/>
      <c r="C206" s="589"/>
      <c r="D206" s="590"/>
      <c r="E206" s="210"/>
      <c r="F206" s="250"/>
      <c r="G206" s="195"/>
      <c r="H206" s="195"/>
      <c r="I206" s="195"/>
      <c r="J206" s="307"/>
      <c r="K206" s="307"/>
      <c r="L206" s="307"/>
      <c r="M206" s="195"/>
      <c r="N206" s="195"/>
      <c r="O206" s="195"/>
      <c r="P206" s="195"/>
      <c r="Q206" s="195"/>
      <c r="R206" s="203"/>
      <c r="S206" s="203"/>
      <c r="T206" s="203"/>
      <c r="U206" s="307"/>
      <c r="V206" s="588"/>
      <c r="W206" s="588"/>
      <c r="X206" s="588"/>
      <c r="Y206" s="195"/>
    </row>
    <row r="207" spans="2:25" ht="15.95" customHeight="1" x14ac:dyDescent="0.15">
      <c r="B207" s="332"/>
      <c r="C207" s="589"/>
      <c r="D207" s="590"/>
      <c r="E207" s="210"/>
      <c r="F207" s="250"/>
      <c r="G207" s="195"/>
      <c r="H207" s="195"/>
      <c r="I207" s="195"/>
      <c r="J207" s="307"/>
      <c r="K207" s="307"/>
      <c r="L207" s="307"/>
      <c r="M207" s="195"/>
      <c r="N207" s="195"/>
      <c r="O207" s="195"/>
      <c r="P207" s="195"/>
      <c r="Q207" s="195"/>
      <c r="R207" s="203"/>
      <c r="S207" s="203"/>
      <c r="T207" s="203"/>
      <c r="U207" s="307"/>
      <c r="V207" s="588"/>
      <c r="W207" s="588"/>
      <c r="X207" s="588"/>
      <c r="Y207" s="195"/>
    </row>
    <row r="208" spans="2:25" ht="15.95" customHeight="1" x14ac:dyDescent="0.15">
      <c r="B208" s="332"/>
      <c r="C208" s="589"/>
      <c r="D208" s="590"/>
      <c r="E208" s="210"/>
      <c r="F208" s="250"/>
      <c r="G208" s="195"/>
      <c r="H208" s="195"/>
      <c r="I208" s="195"/>
      <c r="J208" s="307"/>
      <c r="K208" s="307"/>
      <c r="L208" s="307"/>
      <c r="M208" s="195"/>
      <c r="N208" s="195"/>
      <c r="O208" s="195"/>
      <c r="P208" s="195"/>
      <c r="Q208" s="195"/>
      <c r="R208" s="203"/>
      <c r="S208" s="203"/>
      <c r="T208" s="203"/>
      <c r="U208" s="307"/>
      <c r="V208" s="588"/>
      <c r="W208" s="588"/>
      <c r="X208" s="588"/>
      <c r="Y208" s="195"/>
    </row>
    <row r="209" spans="2:25" ht="15.95" customHeight="1" x14ac:dyDescent="0.15">
      <c r="B209" s="332"/>
      <c r="C209" s="589"/>
      <c r="D209" s="590"/>
      <c r="E209" s="210"/>
      <c r="F209" s="250"/>
      <c r="G209" s="195"/>
      <c r="H209" s="195"/>
      <c r="I209" s="195"/>
      <c r="J209" s="307"/>
      <c r="K209" s="307"/>
      <c r="L209" s="307"/>
      <c r="M209" s="195"/>
      <c r="N209" s="195"/>
      <c r="O209" s="195"/>
      <c r="P209" s="195"/>
      <c r="Q209" s="195"/>
      <c r="R209" s="203"/>
      <c r="S209" s="203"/>
      <c r="T209" s="203"/>
      <c r="U209" s="307"/>
      <c r="V209" s="588"/>
      <c r="W209" s="588"/>
      <c r="X209" s="588"/>
      <c r="Y209" s="195"/>
    </row>
    <row r="210" spans="2:25" ht="15.95" customHeight="1" x14ac:dyDescent="0.15">
      <c r="B210" s="332"/>
      <c r="C210" s="589"/>
      <c r="D210" s="590"/>
      <c r="E210" s="210"/>
      <c r="F210" s="250"/>
      <c r="G210" s="195"/>
      <c r="H210" s="195"/>
      <c r="I210" s="195"/>
      <c r="J210" s="307"/>
      <c r="K210" s="307"/>
      <c r="L210" s="307"/>
      <c r="M210" s="195"/>
      <c r="N210" s="195"/>
      <c r="O210" s="195"/>
      <c r="P210" s="195"/>
      <c r="Q210" s="195"/>
      <c r="R210" s="203"/>
      <c r="S210" s="203"/>
      <c r="T210" s="203"/>
      <c r="U210" s="307"/>
      <c r="V210" s="588"/>
      <c r="W210" s="588"/>
      <c r="X210" s="588"/>
      <c r="Y210" s="195"/>
    </row>
    <row r="211" spans="2:25" ht="15.95" customHeight="1" x14ac:dyDescent="0.15">
      <c r="B211" s="332"/>
      <c r="C211" s="589"/>
      <c r="D211" s="590"/>
      <c r="E211" s="210"/>
      <c r="F211" s="250"/>
      <c r="G211" s="195"/>
      <c r="H211" s="195"/>
      <c r="I211" s="195"/>
      <c r="J211" s="307"/>
      <c r="K211" s="307"/>
      <c r="L211" s="307"/>
      <c r="M211" s="195"/>
      <c r="N211" s="195"/>
      <c r="O211" s="195"/>
      <c r="P211" s="195"/>
      <c r="Q211" s="195"/>
      <c r="R211" s="203"/>
      <c r="S211" s="203"/>
      <c r="T211" s="203"/>
      <c r="U211" s="307"/>
      <c r="V211" s="588"/>
      <c r="W211" s="588"/>
      <c r="X211" s="588"/>
      <c r="Y211" s="195"/>
    </row>
    <row r="212" spans="2:25" ht="15.95" customHeight="1" x14ac:dyDescent="0.15">
      <c r="B212" s="384"/>
      <c r="C212" s="589"/>
      <c r="D212" s="590"/>
      <c r="E212" s="210"/>
      <c r="F212" s="250"/>
      <c r="G212" s="195"/>
      <c r="H212" s="195"/>
      <c r="I212" s="195"/>
      <c r="J212" s="307"/>
      <c r="K212" s="307"/>
      <c r="L212" s="307"/>
      <c r="M212" s="195"/>
      <c r="N212" s="195"/>
      <c r="O212" s="195"/>
      <c r="P212" s="195"/>
      <c r="Q212" s="195"/>
      <c r="R212" s="203"/>
      <c r="S212" s="203"/>
      <c r="T212" s="203"/>
      <c r="U212" s="307"/>
      <c r="V212" s="588"/>
      <c r="W212" s="588"/>
      <c r="X212" s="588"/>
      <c r="Y212" s="195"/>
    </row>
    <row r="213" spans="2:25" ht="15.95" customHeight="1" x14ac:dyDescent="0.15">
      <c r="B213" s="26"/>
      <c r="C213" s="1" t="s">
        <v>146</v>
      </c>
      <c r="D213" s="7"/>
      <c r="F213" s="7"/>
      <c r="G213" s="24"/>
      <c r="H213" s="24"/>
      <c r="I213" s="24"/>
      <c r="J213" s="24"/>
      <c r="K213" s="24"/>
      <c r="L213" s="24"/>
      <c r="M213" s="24"/>
      <c r="N213" s="24"/>
      <c r="O213" s="24"/>
      <c r="P213" s="25"/>
      <c r="Q213" s="36"/>
      <c r="R213" s="7"/>
      <c r="S213" s="7"/>
      <c r="T213" s="24"/>
      <c r="U213" s="37"/>
      <c r="V213" s="37"/>
      <c r="W213" s="37"/>
      <c r="X213" s="37"/>
      <c r="Y213" s="7"/>
    </row>
    <row r="214" spans="2:25" ht="15.95" customHeight="1" x14ac:dyDescent="0.15">
      <c r="B214" s="26"/>
      <c r="C214" s="30" t="s">
        <v>147</v>
      </c>
      <c r="D214" s="7"/>
      <c r="F214" s="7"/>
      <c r="G214" s="24"/>
      <c r="H214" s="24"/>
      <c r="I214" s="24"/>
      <c r="J214" s="24"/>
      <c r="K214" s="24"/>
      <c r="L214" s="24"/>
      <c r="M214" s="24"/>
      <c r="N214" s="24"/>
      <c r="O214" s="24"/>
      <c r="P214" s="25"/>
      <c r="Q214" s="36"/>
      <c r="R214" s="7"/>
      <c r="S214" s="7"/>
      <c r="T214" s="24"/>
      <c r="U214" s="37"/>
      <c r="V214" s="37"/>
      <c r="W214" s="37"/>
      <c r="X214" s="37"/>
      <c r="Y214" s="7"/>
    </row>
    <row r="215" spans="2:25" ht="15.95" customHeight="1" x14ac:dyDescent="0.15">
      <c r="B215" s="27"/>
      <c r="C215" s="3" t="s">
        <v>148</v>
      </c>
      <c r="D215" s="3"/>
      <c r="E215" s="3"/>
      <c r="F215" s="3"/>
      <c r="G215" s="3"/>
      <c r="H215" s="3"/>
      <c r="I215" s="3"/>
      <c r="J215" s="3"/>
      <c r="K215" s="3"/>
      <c r="L215" s="3"/>
      <c r="M215" s="3"/>
      <c r="N215" s="3"/>
      <c r="O215" s="3"/>
      <c r="P215" s="3"/>
      <c r="Q215" s="3"/>
      <c r="R215" s="3"/>
      <c r="S215" s="3"/>
      <c r="T215" s="3"/>
      <c r="U215" s="3"/>
      <c r="V215" s="3"/>
      <c r="W215" s="3"/>
      <c r="X215" s="3"/>
    </row>
    <row r="216" spans="2:25" ht="15.95" customHeight="1" x14ac:dyDescent="0.15">
      <c r="B216" s="3"/>
      <c r="C216" s="3" t="s">
        <v>149</v>
      </c>
      <c r="D216" s="3"/>
      <c r="E216" s="3"/>
      <c r="F216" s="3"/>
      <c r="G216" s="3"/>
      <c r="H216" s="3"/>
      <c r="I216" s="3"/>
      <c r="J216" s="3"/>
      <c r="K216" s="3"/>
      <c r="L216" s="3"/>
      <c r="M216" s="3"/>
      <c r="N216" s="3"/>
      <c r="O216" s="3"/>
      <c r="P216" s="3"/>
      <c r="Q216" s="3"/>
      <c r="R216" s="3"/>
      <c r="S216" s="3"/>
      <c r="T216" s="3"/>
      <c r="U216" s="3"/>
      <c r="V216" s="3"/>
      <c r="W216" s="3"/>
      <c r="X216" s="3"/>
    </row>
    <row r="217" spans="2:25" ht="15.95" customHeight="1" x14ac:dyDescent="0.15">
      <c r="B217" s="3"/>
      <c r="C217" s="3" t="s">
        <v>150</v>
      </c>
      <c r="D217" s="3"/>
      <c r="E217" s="3"/>
      <c r="F217" s="3"/>
      <c r="G217" s="3"/>
      <c r="H217" s="3"/>
      <c r="I217" s="3"/>
      <c r="J217" s="3"/>
      <c r="K217" s="3"/>
      <c r="L217" s="3"/>
      <c r="M217" s="3"/>
      <c r="N217" s="3"/>
      <c r="O217" s="3"/>
      <c r="P217" s="3"/>
      <c r="Q217" s="3"/>
      <c r="R217" s="3"/>
      <c r="S217" s="3"/>
      <c r="T217" s="3"/>
      <c r="U217" s="3"/>
      <c r="V217" s="3"/>
      <c r="W217" s="3"/>
      <c r="X217" s="3"/>
    </row>
    <row r="218" spans="2:25" ht="15.95" customHeight="1" x14ac:dyDescent="0.15">
      <c r="C218" s="4" t="s">
        <v>106</v>
      </c>
    </row>
  </sheetData>
  <dataConsolidate/>
  <mergeCells count="652">
    <mergeCell ref="C42:D42"/>
    <mergeCell ref="J42:L42"/>
    <mergeCell ref="U42:X42"/>
    <mergeCell ref="C39:D39"/>
    <mergeCell ref="J39:L39"/>
    <mergeCell ref="U39:X39"/>
    <mergeCell ref="C40:D40"/>
    <mergeCell ref="J40:L40"/>
    <mergeCell ref="U40:X40"/>
    <mergeCell ref="C41:D41"/>
    <mergeCell ref="J41:L41"/>
    <mergeCell ref="U41:X41"/>
    <mergeCell ref="C36:D36"/>
    <mergeCell ref="J36:L36"/>
    <mergeCell ref="U36:X36"/>
    <mergeCell ref="C37:D37"/>
    <mergeCell ref="J37:L37"/>
    <mergeCell ref="U37:X37"/>
    <mergeCell ref="C38:D38"/>
    <mergeCell ref="J38:L38"/>
    <mergeCell ref="U38:X38"/>
    <mergeCell ref="C33:D33"/>
    <mergeCell ref="J33:L33"/>
    <mergeCell ref="U33:X33"/>
    <mergeCell ref="C34:D34"/>
    <mergeCell ref="J34:L34"/>
    <mergeCell ref="U34:X34"/>
    <mergeCell ref="C35:D35"/>
    <mergeCell ref="J35:L35"/>
    <mergeCell ref="U35:X35"/>
    <mergeCell ref="C30:D30"/>
    <mergeCell ref="J30:L30"/>
    <mergeCell ref="U30:X30"/>
    <mergeCell ref="C31:D31"/>
    <mergeCell ref="J31:L31"/>
    <mergeCell ref="U31:X31"/>
    <mergeCell ref="C32:D32"/>
    <mergeCell ref="J32:L32"/>
    <mergeCell ref="U32:X32"/>
    <mergeCell ref="C27:D27"/>
    <mergeCell ref="J27:L27"/>
    <mergeCell ref="U27:X27"/>
    <mergeCell ref="C28:D28"/>
    <mergeCell ref="J28:L28"/>
    <mergeCell ref="U28:X28"/>
    <mergeCell ref="C29:D29"/>
    <mergeCell ref="J29:L29"/>
    <mergeCell ref="U29:X29"/>
    <mergeCell ref="C24:D24"/>
    <mergeCell ref="J24:L24"/>
    <mergeCell ref="U24:X24"/>
    <mergeCell ref="C25:D25"/>
    <mergeCell ref="J25:L25"/>
    <mergeCell ref="U25:X25"/>
    <mergeCell ref="C26:D26"/>
    <mergeCell ref="J26:L26"/>
    <mergeCell ref="U26:X26"/>
    <mergeCell ref="C21:D21"/>
    <mergeCell ref="J21:L21"/>
    <mergeCell ref="U21:X21"/>
    <mergeCell ref="C22:D22"/>
    <mergeCell ref="J22:L22"/>
    <mergeCell ref="U22:X22"/>
    <mergeCell ref="C23:D23"/>
    <mergeCell ref="J23:L23"/>
    <mergeCell ref="U23:X23"/>
    <mergeCell ref="C18:D18"/>
    <mergeCell ref="J18:L18"/>
    <mergeCell ref="U18:X18"/>
    <mergeCell ref="C19:D19"/>
    <mergeCell ref="J19:L19"/>
    <mergeCell ref="U19:X19"/>
    <mergeCell ref="C20:D20"/>
    <mergeCell ref="J20:L20"/>
    <mergeCell ref="U20:X20"/>
    <mergeCell ref="C15:D15"/>
    <mergeCell ref="J15:L15"/>
    <mergeCell ref="U15:X15"/>
    <mergeCell ref="C16:D16"/>
    <mergeCell ref="J16:L16"/>
    <mergeCell ref="U16:X16"/>
    <mergeCell ref="C17:D17"/>
    <mergeCell ref="J17:L17"/>
    <mergeCell ref="U17:X17"/>
    <mergeCell ref="C75:D75"/>
    <mergeCell ref="J75:L75"/>
    <mergeCell ref="U75:X75"/>
    <mergeCell ref="C76:D76"/>
    <mergeCell ref="J76:L76"/>
    <mergeCell ref="U76:X76"/>
    <mergeCell ref="B9:B42"/>
    <mergeCell ref="C9:D9"/>
    <mergeCell ref="J9:L9"/>
    <mergeCell ref="U9:X9"/>
    <mergeCell ref="C10:D10"/>
    <mergeCell ref="J10:L10"/>
    <mergeCell ref="U10:X10"/>
    <mergeCell ref="C11:D11"/>
    <mergeCell ref="J11:L11"/>
    <mergeCell ref="U11:X11"/>
    <mergeCell ref="C12:D12"/>
    <mergeCell ref="J12:L12"/>
    <mergeCell ref="U12:X12"/>
    <mergeCell ref="C13:D13"/>
    <mergeCell ref="J13:L13"/>
    <mergeCell ref="U13:X13"/>
    <mergeCell ref="C14:D14"/>
    <mergeCell ref="J14:L14"/>
    <mergeCell ref="C72:D72"/>
    <mergeCell ref="J72:L72"/>
    <mergeCell ref="U72:X72"/>
    <mergeCell ref="C73:D73"/>
    <mergeCell ref="J73:L73"/>
    <mergeCell ref="U73:X73"/>
    <mergeCell ref="C74:D74"/>
    <mergeCell ref="J74:L74"/>
    <mergeCell ref="U74:X74"/>
    <mergeCell ref="C69:D69"/>
    <mergeCell ref="J69:L69"/>
    <mergeCell ref="U69:X69"/>
    <mergeCell ref="C70:D70"/>
    <mergeCell ref="J70:L70"/>
    <mergeCell ref="U70:X70"/>
    <mergeCell ref="C71:D71"/>
    <mergeCell ref="J71:L71"/>
    <mergeCell ref="U71:X71"/>
    <mergeCell ref="C66:D66"/>
    <mergeCell ref="J66:L66"/>
    <mergeCell ref="U66:X66"/>
    <mergeCell ref="C67:D67"/>
    <mergeCell ref="J67:L67"/>
    <mergeCell ref="U67:X67"/>
    <mergeCell ref="C68:D68"/>
    <mergeCell ref="J68:L68"/>
    <mergeCell ref="U68:X68"/>
    <mergeCell ref="C63:D63"/>
    <mergeCell ref="J63:L63"/>
    <mergeCell ref="U63:X63"/>
    <mergeCell ref="C64:D64"/>
    <mergeCell ref="J64:L64"/>
    <mergeCell ref="U64:X64"/>
    <mergeCell ref="C65:D65"/>
    <mergeCell ref="J65:L65"/>
    <mergeCell ref="U65:X65"/>
    <mergeCell ref="C60:D60"/>
    <mergeCell ref="J60:L60"/>
    <mergeCell ref="U60:X60"/>
    <mergeCell ref="C61:D61"/>
    <mergeCell ref="J61:L61"/>
    <mergeCell ref="U61:X61"/>
    <mergeCell ref="C62:D62"/>
    <mergeCell ref="J62:L62"/>
    <mergeCell ref="U62:X62"/>
    <mergeCell ref="C57:D57"/>
    <mergeCell ref="J57:L57"/>
    <mergeCell ref="U57:X57"/>
    <mergeCell ref="C58:D58"/>
    <mergeCell ref="J58:L58"/>
    <mergeCell ref="U58:X58"/>
    <mergeCell ref="C59:D59"/>
    <mergeCell ref="J59:L59"/>
    <mergeCell ref="U59:X59"/>
    <mergeCell ref="C54:D54"/>
    <mergeCell ref="J54:L54"/>
    <mergeCell ref="U54:X54"/>
    <mergeCell ref="C55:D55"/>
    <mergeCell ref="J55:L55"/>
    <mergeCell ref="U55:X55"/>
    <mergeCell ref="C56:D56"/>
    <mergeCell ref="J56:L56"/>
    <mergeCell ref="U56:X56"/>
    <mergeCell ref="C51:D51"/>
    <mergeCell ref="J51:L51"/>
    <mergeCell ref="U51:X51"/>
    <mergeCell ref="C52:D52"/>
    <mergeCell ref="J52:L52"/>
    <mergeCell ref="U52:X52"/>
    <mergeCell ref="C53:D53"/>
    <mergeCell ref="J53:L53"/>
    <mergeCell ref="U53:X53"/>
    <mergeCell ref="B43:B76"/>
    <mergeCell ref="C43:D43"/>
    <mergeCell ref="J43:L43"/>
    <mergeCell ref="U43:X43"/>
    <mergeCell ref="C44:D44"/>
    <mergeCell ref="J44:L44"/>
    <mergeCell ref="U44:X44"/>
    <mergeCell ref="C45:D45"/>
    <mergeCell ref="J45:L45"/>
    <mergeCell ref="U45:X45"/>
    <mergeCell ref="C46:D46"/>
    <mergeCell ref="J46:L46"/>
    <mergeCell ref="U46:X46"/>
    <mergeCell ref="C47:D47"/>
    <mergeCell ref="J47:L47"/>
    <mergeCell ref="U47:X47"/>
    <mergeCell ref="C48:D48"/>
    <mergeCell ref="J48:L48"/>
    <mergeCell ref="U48:X48"/>
    <mergeCell ref="C49:D49"/>
    <mergeCell ref="J49:L49"/>
    <mergeCell ref="U49:X49"/>
    <mergeCell ref="C50:D50"/>
    <mergeCell ref="J50:L50"/>
    <mergeCell ref="C108:D108"/>
    <mergeCell ref="J108:L108"/>
    <mergeCell ref="U108:X108"/>
    <mergeCell ref="C109:D109"/>
    <mergeCell ref="J109:L109"/>
    <mergeCell ref="U109:X109"/>
    <mergeCell ref="C110:D110"/>
    <mergeCell ref="J110:L110"/>
    <mergeCell ref="U110:X110"/>
    <mergeCell ref="C105:D105"/>
    <mergeCell ref="J105:L105"/>
    <mergeCell ref="U105:X105"/>
    <mergeCell ref="C106:D106"/>
    <mergeCell ref="J106:L106"/>
    <mergeCell ref="U106:X106"/>
    <mergeCell ref="C107:D107"/>
    <mergeCell ref="J107:L107"/>
    <mergeCell ref="U107:X107"/>
    <mergeCell ref="C102:D102"/>
    <mergeCell ref="J102:L102"/>
    <mergeCell ref="U102:X102"/>
    <mergeCell ref="C103:D103"/>
    <mergeCell ref="J103:L103"/>
    <mergeCell ref="U103:X103"/>
    <mergeCell ref="C104:D104"/>
    <mergeCell ref="J104:L104"/>
    <mergeCell ref="U104:X104"/>
    <mergeCell ref="C99:D99"/>
    <mergeCell ref="J99:L99"/>
    <mergeCell ref="U99:X99"/>
    <mergeCell ref="C100:D100"/>
    <mergeCell ref="J100:L100"/>
    <mergeCell ref="U100:X100"/>
    <mergeCell ref="C101:D101"/>
    <mergeCell ref="J101:L101"/>
    <mergeCell ref="U101:X101"/>
    <mergeCell ref="C96:D96"/>
    <mergeCell ref="J96:L96"/>
    <mergeCell ref="U96:X96"/>
    <mergeCell ref="C97:D97"/>
    <mergeCell ref="J97:L97"/>
    <mergeCell ref="U97:X97"/>
    <mergeCell ref="C98:D98"/>
    <mergeCell ref="J98:L98"/>
    <mergeCell ref="U98:X98"/>
    <mergeCell ref="C93:D93"/>
    <mergeCell ref="J93:L93"/>
    <mergeCell ref="U93:X93"/>
    <mergeCell ref="C94:D94"/>
    <mergeCell ref="J94:L94"/>
    <mergeCell ref="U94:X94"/>
    <mergeCell ref="C95:D95"/>
    <mergeCell ref="J95:L95"/>
    <mergeCell ref="U95:X95"/>
    <mergeCell ref="C90:D90"/>
    <mergeCell ref="J90:L90"/>
    <mergeCell ref="U90:X90"/>
    <mergeCell ref="C91:D91"/>
    <mergeCell ref="J91:L91"/>
    <mergeCell ref="U91:X91"/>
    <mergeCell ref="C92:D92"/>
    <mergeCell ref="J92:L92"/>
    <mergeCell ref="U92:X92"/>
    <mergeCell ref="C87:D87"/>
    <mergeCell ref="J87:L87"/>
    <mergeCell ref="U87:X87"/>
    <mergeCell ref="C88:D88"/>
    <mergeCell ref="J88:L88"/>
    <mergeCell ref="U88:X88"/>
    <mergeCell ref="C89:D89"/>
    <mergeCell ref="J89:L89"/>
    <mergeCell ref="U89:X89"/>
    <mergeCell ref="C84:D84"/>
    <mergeCell ref="J84:L84"/>
    <mergeCell ref="U84:X84"/>
    <mergeCell ref="C85:D85"/>
    <mergeCell ref="J85:L85"/>
    <mergeCell ref="U85:X85"/>
    <mergeCell ref="C86:D86"/>
    <mergeCell ref="J86:L86"/>
    <mergeCell ref="U86:X86"/>
    <mergeCell ref="C144:D144"/>
    <mergeCell ref="J144:L144"/>
    <mergeCell ref="U144:X144"/>
    <mergeCell ref="B77:B110"/>
    <mergeCell ref="C77:D77"/>
    <mergeCell ref="J77:L77"/>
    <mergeCell ref="U77:X77"/>
    <mergeCell ref="C78:D78"/>
    <mergeCell ref="J78:L78"/>
    <mergeCell ref="U78:X78"/>
    <mergeCell ref="C79:D79"/>
    <mergeCell ref="J79:L79"/>
    <mergeCell ref="U79:X79"/>
    <mergeCell ref="C80:D80"/>
    <mergeCell ref="J80:L80"/>
    <mergeCell ref="U80:X80"/>
    <mergeCell ref="C81:D81"/>
    <mergeCell ref="J81:L81"/>
    <mergeCell ref="U81:X81"/>
    <mergeCell ref="C82:D82"/>
    <mergeCell ref="J82:L82"/>
    <mergeCell ref="U82:X82"/>
    <mergeCell ref="C83:D83"/>
    <mergeCell ref="J83:L83"/>
    <mergeCell ref="C141:D141"/>
    <mergeCell ref="J141:L141"/>
    <mergeCell ref="U141:X141"/>
    <mergeCell ref="C142:D142"/>
    <mergeCell ref="J142:L142"/>
    <mergeCell ref="U142:X142"/>
    <mergeCell ref="C143:D143"/>
    <mergeCell ref="J143:L143"/>
    <mergeCell ref="U143:X143"/>
    <mergeCell ref="C138:D138"/>
    <mergeCell ref="J138:L138"/>
    <mergeCell ref="U138:X138"/>
    <mergeCell ref="C139:D139"/>
    <mergeCell ref="J139:L139"/>
    <mergeCell ref="U139:X139"/>
    <mergeCell ref="C140:D140"/>
    <mergeCell ref="J140:L140"/>
    <mergeCell ref="U140:X140"/>
    <mergeCell ref="C135:D135"/>
    <mergeCell ref="J135:L135"/>
    <mergeCell ref="U135:X135"/>
    <mergeCell ref="C136:D136"/>
    <mergeCell ref="J136:L136"/>
    <mergeCell ref="U136:X136"/>
    <mergeCell ref="C137:D137"/>
    <mergeCell ref="J137:L137"/>
    <mergeCell ref="U137:X137"/>
    <mergeCell ref="C132:D132"/>
    <mergeCell ref="J132:L132"/>
    <mergeCell ref="U132:X132"/>
    <mergeCell ref="C133:D133"/>
    <mergeCell ref="J133:L133"/>
    <mergeCell ref="U133:X133"/>
    <mergeCell ref="C134:D134"/>
    <mergeCell ref="J134:L134"/>
    <mergeCell ref="U134:X134"/>
    <mergeCell ref="C129:D129"/>
    <mergeCell ref="J129:L129"/>
    <mergeCell ref="U129:X129"/>
    <mergeCell ref="C130:D130"/>
    <mergeCell ref="J130:L130"/>
    <mergeCell ref="U130:X130"/>
    <mergeCell ref="C131:D131"/>
    <mergeCell ref="J131:L131"/>
    <mergeCell ref="U131:X131"/>
    <mergeCell ref="C126:D126"/>
    <mergeCell ref="J126:L126"/>
    <mergeCell ref="U126:X126"/>
    <mergeCell ref="C127:D127"/>
    <mergeCell ref="J127:L127"/>
    <mergeCell ref="U127:X127"/>
    <mergeCell ref="C128:D128"/>
    <mergeCell ref="J128:L128"/>
    <mergeCell ref="U128:X128"/>
    <mergeCell ref="C123:D123"/>
    <mergeCell ref="J123:L123"/>
    <mergeCell ref="U123:X123"/>
    <mergeCell ref="C124:D124"/>
    <mergeCell ref="J124:L124"/>
    <mergeCell ref="U124:X124"/>
    <mergeCell ref="C125:D125"/>
    <mergeCell ref="J125:L125"/>
    <mergeCell ref="U125:X125"/>
    <mergeCell ref="C120:D120"/>
    <mergeCell ref="J120:L120"/>
    <mergeCell ref="U120:X120"/>
    <mergeCell ref="C121:D121"/>
    <mergeCell ref="J121:L121"/>
    <mergeCell ref="U121:X121"/>
    <mergeCell ref="C122:D122"/>
    <mergeCell ref="J122:L122"/>
    <mergeCell ref="U122:X122"/>
    <mergeCell ref="C117:D117"/>
    <mergeCell ref="J117:L117"/>
    <mergeCell ref="U117:X117"/>
    <mergeCell ref="C118:D118"/>
    <mergeCell ref="J118:L118"/>
    <mergeCell ref="U118:X118"/>
    <mergeCell ref="C119:D119"/>
    <mergeCell ref="J119:L119"/>
    <mergeCell ref="U119:X119"/>
    <mergeCell ref="B179:B212"/>
    <mergeCell ref="B145:B178"/>
    <mergeCell ref="B111:B144"/>
    <mergeCell ref="C111:D111"/>
    <mergeCell ref="J111:L111"/>
    <mergeCell ref="U111:X111"/>
    <mergeCell ref="C112:D112"/>
    <mergeCell ref="J112:L112"/>
    <mergeCell ref="U112:X112"/>
    <mergeCell ref="C113:D113"/>
    <mergeCell ref="J113:L113"/>
    <mergeCell ref="U113:X113"/>
    <mergeCell ref="C114:D114"/>
    <mergeCell ref="J114:L114"/>
    <mergeCell ref="U114:X114"/>
    <mergeCell ref="C115:D115"/>
    <mergeCell ref="J115:L115"/>
    <mergeCell ref="U115:X115"/>
    <mergeCell ref="C116:D116"/>
    <mergeCell ref="J116:L116"/>
    <mergeCell ref="U116:X116"/>
    <mergeCell ref="C177:D177"/>
    <mergeCell ref="J177:L177"/>
    <mergeCell ref="U177:X177"/>
    <mergeCell ref="C178:D178"/>
    <mergeCell ref="J178:L178"/>
    <mergeCell ref="U178:X178"/>
    <mergeCell ref="C174:D174"/>
    <mergeCell ref="J174:L174"/>
    <mergeCell ref="U174:X174"/>
    <mergeCell ref="C175:D175"/>
    <mergeCell ref="J175:L175"/>
    <mergeCell ref="U175:X175"/>
    <mergeCell ref="C176:D176"/>
    <mergeCell ref="J176:L176"/>
    <mergeCell ref="U176:X176"/>
    <mergeCell ref="C171:D171"/>
    <mergeCell ref="J171:L171"/>
    <mergeCell ref="U171:X171"/>
    <mergeCell ref="C172:D172"/>
    <mergeCell ref="J172:L172"/>
    <mergeCell ref="U172:X172"/>
    <mergeCell ref="C173:D173"/>
    <mergeCell ref="J173:L173"/>
    <mergeCell ref="U173:X173"/>
    <mergeCell ref="C168:D168"/>
    <mergeCell ref="J168:L168"/>
    <mergeCell ref="U168:X168"/>
    <mergeCell ref="C169:D169"/>
    <mergeCell ref="J169:L169"/>
    <mergeCell ref="U169:X169"/>
    <mergeCell ref="C170:D170"/>
    <mergeCell ref="J170:L170"/>
    <mergeCell ref="U170:X170"/>
    <mergeCell ref="C165:D165"/>
    <mergeCell ref="J165:L165"/>
    <mergeCell ref="U165:X165"/>
    <mergeCell ref="C166:D166"/>
    <mergeCell ref="J166:L166"/>
    <mergeCell ref="U166:X166"/>
    <mergeCell ref="C167:D167"/>
    <mergeCell ref="J167:L167"/>
    <mergeCell ref="U167:X167"/>
    <mergeCell ref="C162:D162"/>
    <mergeCell ref="J162:L162"/>
    <mergeCell ref="U162:X162"/>
    <mergeCell ref="C163:D163"/>
    <mergeCell ref="J163:L163"/>
    <mergeCell ref="U163:X163"/>
    <mergeCell ref="C164:D164"/>
    <mergeCell ref="J164:L164"/>
    <mergeCell ref="U164:X164"/>
    <mergeCell ref="C159:D159"/>
    <mergeCell ref="J159:L159"/>
    <mergeCell ref="U159:X159"/>
    <mergeCell ref="C160:D160"/>
    <mergeCell ref="J160:L160"/>
    <mergeCell ref="U160:X160"/>
    <mergeCell ref="C161:D161"/>
    <mergeCell ref="J161:L161"/>
    <mergeCell ref="U161:X161"/>
    <mergeCell ref="C156:D156"/>
    <mergeCell ref="J156:L156"/>
    <mergeCell ref="U156:X156"/>
    <mergeCell ref="C157:D157"/>
    <mergeCell ref="J157:L157"/>
    <mergeCell ref="U157:X157"/>
    <mergeCell ref="C158:D158"/>
    <mergeCell ref="J158:L158"/>
    <mergeCell ref="U158:X158"/>
    <mergeCell ref="C153:D153"/>
    <mergeCell ref="J153:L153"/>
    <mergeCell ref="U153:X153"/>
    <mergeCell ref="C154:D154"/>
    <mergeCell ref="J154:L154"/>
    <mergeCell ref="U154:X154"/>
    <mergeCell ref="C155:D155"/>
    <mergeCell ref="J155:L155"/>
    <mergeCell ref="U155:X155"/>
    <mergeCell ref="U184:X184"/>
    <mergeCell ref="U185:X185"/>
    <mergeCell ref="U186:X186"/>
    <mergeCell ref="Y5:Y8"/>
    <mergeCell ref="T3:W4"/>
    <mergeCell ref="X3:Y4"/>
    <mergeCell ref="P3:S3"/>
    <mergeCell ref="P4:S4"/>
    <mergeCell ref="S7:S8"/>
    <mergeCell ref="T7:T8"/>
    <mergeCell ref="U7:X8"/>
    <mergeCell ref="U145:X145"/>
    <mergeCell ref="U146:X146"/>
    <mergeCell ref="U147:X147"/>
    <mergeCell ref="U148:X148"/>
    <mergeCell ref="U149:X149"/>
    <mergeCell ref="U150:X150"/>
    <mergeCell ref="U151:X151"/>
    <mergeCell ref="U83:X83"/>
    <mergeCell ref="U50:X50"/>
    <mergeCell ref="U14:X14"/>
    <mergeCell ref="U152:X152"/>
    <mergeCell ref="J179:L179"/>
    <mergeCell ref="J181:L181"/>
    <mergeCell ref="G7:G8"/>
    <mergeCell ref="H7:H8"/>
    <mergeCell ref="J7:L8"/>
    <mergeCell ref="I7:I8"/>
    <mergeCell ref="M7:M8"/>
    <mergeCell ref="N7:N8"/>
    <mergeCell ref="C145:D145"/>
    <mergeCell ref="J145:L145"/>
    <mergeCell ref="C146:D146"/>
    <mergeCell ref="J146:L146"/>
    <mergeCell ref="C147:D147"/>
    <mergeCell ref="J147:L147"/>
    <mergeCell ref="C148:D148"/>
    <mergeCell ref="J148:L148"/>
    <mergeCell ref="C149:D149"/>
    <mergeCell ref="J149:L149"/>
    <mergeCell ref="C150:D150"/>
    <mergeCell ref="J150:L150"/>
    <mergeCell ref="C151:D151"/>
    <mergeCell ref="J151:L151"/>
    <mergeCell ref="C152:D152"/>
    <mergeCell ref="J152:L152"/>
    <mergeCell ref="C187:D187"/>
    <mergeCell ref="J193:L193"/>
    <mergeCell ref="J187:L187"/>
    <mergeCell ref="J182:L182"/>
    <mergeCell ref="C189:D189"/>
    <mergeCell ref="J189:L189"/>
    <mergeCell ref="C191:D191"/>
    <mergeCell ref="J191:L191"/>
    <mergeCell ref="C193:D193"/>
    <mergeCell ref="J192:L192"/>
    <mergeCell ref="J188:L188"/>
    <mergeCell ref="C188:D188"/>
    <mergeCell ref="C183:D183"/>
    <mergeCell ref="J183:L183"/>
    <mergeCell ref="C184:D184"/>
    <mergeCell ref="C185:D185"/>
    <mergeCell ref="C186:D186"/>
    <mergeCell ref="J184:L184"/>
    <mergeCell ref="J185:L185"/>
    <mergeCell ref="J186:L186"/>
    <mergeCell ref="C182:D182"/>
    <mergeCell ref="C209:D209"/>
    <mergeCell ref="C212:D212"/>
    <mergeCell ref="J212:L212"/>
    <mergeCell ref="J204:L204"/>
    <mergeCell ref="C203:D203"/>
    <mergeCell ref="J203:L203"/>
    <mergeCell ref="C211:D211"/>
    <mergeCell ref="J211:L211"/>
    <mergeCell ref="C205:D205"/>
    <mergeCell ref="J205:L205"/>
    <mergeCell ref="J210:L210"/>
    <mergeCell ref="C210:D210"/>
    <mergeCell ref="J207:L207"/>
    <mergeCell ref="J206:L206"/>
    <mergeCell ref="J208:L208"/>
    <mergeCell ref="J209:L209"/>
    <mergeCell ref="C206:D206"/>
    <mergeCell ref="C207:D207"/>
    <mergeCell ref="J196:L196"/>
    <mergeCell ref="C194:D194"/>
    <mergeCell ref="J194:L194"/>
    <mergeCell ref="C190:D190"/>
    <mergeCell ref="C202:D202"/>
    <mergeCell ref="C192:D192"/>
    <mergeCell ref="J190:L190"/>
    <mergeCell ref="J195:L195"/>
    <mergeCell ref="C201:D201"/>
    <mergeCell ref="J198:L198"/>
    <mergeCell ref="J199:L199"/>
    <mergeCell ref="J201:L201"/>
    <mergeCell ref="J200:L200"/>
    <mergeCell ref="J197:L197"/>
    <mergeCell ref="C195:D195"/>
    <mergeCell ref="C196:D196"/>
    <mergeCell ref="C197:D197"/>
    <mergeCell ref="C198:D198"/>
    <mergeCell ref="C199:D199"/>
    <mergeCell ref="B2:X2"/>
    <mergeCell ref="F3:H3"/>
    <mergeCell ref="B3:E3"/>
    <mergeCell ref="B4:E4"/>
    <mergeCell ref="K3:N3"/>
    <mergeCell ref="E5:E8"/>
    <mergeCell ref="C5:D8"/>
    <mergeCell ref="F5:F8"/>
    <mergeCell ref="K4:N4"/>
    <mergeCell ref="I3:J3"/>
    <mergeCell ref="I4:J4"/>
    <mergeCell ref="F4:H4"/>
    <mergeCell ref="G5:H6"/>
    <mergeCell ref="I5:N6"/>
    <mergeCell ref="T5:X6"/>
    <mergeCell ref="P5:S6"/>
    <mergeCell ref="O7:O8"/>
    <mergeCell ref="R7:R8"/>
    <mergeCell ref="P7:Q7"/>
    <mergeCell ref="O3:O4"/>
    <mergeCell ref="C179:D179"/>
    <mergeCell ref="C181:D181"/>
    <mergeCell ref="C180:D180"/>
    <mergeCell ref="J180:L180"/>
    <mergeCell ref="C200:D200"/>
    <mergeCell ref="U188:X188"/>
    <mergeCell ref="J202:L202"/>
    <mergeCell ref="C204:D204"/>
    <mergeCell ref="C208:D208"/>
    <mergeCell ref="U179:X179"/>
    <mergeCell ref="U180:X180"/>
    <mergeCell ref="U181:X181"/>
    <mergeCell ref="U182:X182"/>
    <mergeCell ref="U183:X183"/>
    <mergeCell ref="U187:X187"/>
    <mergeCell ref="U189:X189"/>
    <mergeCell ref="U190:X190"/>
    <mergeCell ref="U191:X191"/>
    <mergeCell ref="U192:X192"/>
    <mergeCell ref="U193:X193"/>
    <mergeCell ref="U194:X194"/>
    <mergeCell ref="U195:X195"/>
    <mergeCell ref="U196:X196"/>
    <mergeCell ref="U197:X197"/>
    <mergeCell ref="U212:X212"/>
    <mergeCell ref="U198:X198"/>
    <mergeCell ref="U199:X199"/>
    <mergeCell ref="U200:X200"/>
    <mergeCell ref="U201:X201"/>
    <mergeCell ref="U202:X202"/>
    <mergeCell ref="U203:X203"/>
    <mergeCell ref="U204:X204"/>
    <mergeCell ref="U205:X205"/>
    <mergeCell ref="U206:X206"/>
    <mergeCell ref="U207:X207"/>
    <mergeCell ref="U208:X208"/>
    <mergeCell ref="U209:X209"/>
    <mergeCell ref="U210:X210"/>
    <mergeCell ref="U211:X211"/>
  </mergeCells>
  <phoneticPr fontId="13"/>
  <dataValidations count="3">
    <dataValidation type="list" errorStyle="warning" allowBlank="1" showInputMessage="1" showErrorMessage="1" error="選択出来ません" sqref="H9:H212" xr:uid="{1A70FD77-555F-4FFE-ACD4-79AFC5B4C600}">
      <formula1>INDIRECT(G9)</formula1>
    </dataValidation>
    <dataValidation allowBlank="1" showInputMessage="1" showErrorMessage="1" prompt="前回の定期点検年月日を入力" sqref="O6" xr:uid="{D77A4EA4-B28C-48DE-8861-9BBC8E86BF95}"/>
    <dataValidation allowBlank="1" showInputMessage="1" showErrorMessage="1" prompt="覆工スパン毎に連番を記入。_x000a_数値で入力する。" sqref="E9:E212" xr:uid="{BCD82D75-7463-4E10-BEB1-7AF8A1394E47}"/>
  </dataValidations>
  <printOptions horizontalCentered="1" verticalCentered="1"/>
  <pageMargins left="0.23622047244094491" right="0.23622047244094491" top="0.74803149606299213" bottom="0.74803149606299213" header="0.31496062992125984" footer="0.31496062992125984"/>
  <pageSetup paperSize="9" scale="77" fitToHeight="0" pageOrder="overThenDown" orientation="landscape" copies="2" r:id="rId1"/>
  <headerFooter alignWithMargins="0"/>
  <rowBreaks count="5" manualBreakCount="5">
    <brk id="42" max="16383" man="1"/>
    <brk id="76" min="1" max="24" man="1"/>
    <brk id="110" min="1" max="24" man="1"/>
    <brk id="144" min="1" max="24" man="1"/>
    <brk id="178" min="1" max="24" man="1"/>
  </rowBreaks>
  <colBreaks count="1" manualBreakCount="1">
    <brk id="1" max="1048575" man="1"/>
  </col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I9:I212</xm:sqref>
        </x14:dataValidation>
        <x14:dataValidation type="list" allowBlank="1" showInputMessage="1" showErrorMessage="1" xr:uid="{00000000-0002-0000-0600-000006000000}">
          <x14:formula1>
            <xm:f>'(参考)リスト'!$J$16:$J$18</xm:f>
          </x14:formula1>
          <xm:sqref>T9:T212</xm:sqref>
        </x14:dataValidation>
        <x14:dataValidation type="list" allowBlank="1" showInputMessage="1" showErrorMessage="1" xr:uid="{00000000-0002-0000-0600-000007000000}">
          <x14:formula1>
            <xm:f>'(参考)リスト'!$H$16:$H$17</xm:f>
          </x14:formula1>
          <xm:sqref>R9:R212</xm:sqref>
        </x14:dataValidation>
        <x14:dataValidation type="list" allowBlank="1" showInputMessage="1" showErrorMessage="1" xr:uid="{00000000-0002-0000-0600-000008000000}">
          <x14:formula1>
            <xm:f>'(参考)リスト'!$I$16:$I$18</xm:f>
          </x14:formula1>
          <xm:sqref>S9:S212</xm:sqref>
        </x14:dataValidation>
        <x14:dataValidation type="list" allowBlank="1" showInputMessage="1" showErrorMessage="1" xr:uid="{00000000-0002-0000-0600-00000C000000}">
          <x14:formula1>
            <xm:f>'(参考)リスト'!$F$16:$F$21</xm:f>
          </x14:formula1>
          <xm:sqref>O9:Q212</xm:sqref>
        </x14:dataValidation>
        <x14:dataValidation type="list" showInputMessage="1" showErrorMessage="1" xr:uid="{029E4745-3D5D-4892-8FDA-530343C9ED98}">
          <x14:formula1>
            <xm:f>'(参考)リスト'!$B$16:$B$21</xm:f>
          </x14:formula1>
          <xm:sqref>G9:G212</xm:sqref>
        </x14:dataValidation>
        <x14:dataValidation type="list" allowBlank="1" showInputMessage="1" showErrorMessage="1" xr:uid="{91402F3D-BA0A-4172-8B61-7890E57CE66D}">
          <x14:formula1>
            <xm:f>'(参考)リスト'!$E$16:$E$27</xm:f>
          </x14:formula1>
          <xm:sqref>J9:L212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3">
    <pageSetUpPr fitToPage="1"/>
  </sheetPr>
  <dimension ref="B1:X46"/>
  <sheetViews>
    <sheetView showGridLines="0" showZeros="0" view="pageBreakPreview" zoomScaleNormal="70" zoomScaleSheetLayoutView="100" workbookViewId="0">
      <selection activeCell="B3" sqref="B3:X4"/>
    </sheetView>
  </sheetViews>
  <sheetFormatPr defaultColWidth="9" defaultRowHeight="15.95" customHeight="1" x14ac:dyDescent="0.15"/>
  <cols>
    <col min="1" max="1" width="1.75" style="1" customWidth="1"/>
    <col min="2" max="2" width="4.125" style="1" customWidth="1"/>
    <col min="3" max="3" width="3.25" style="1" customWidth="1"/>
    <col min="4" max="4" width="3.5" style="1" customWidth="1"/>
    <col min="5" max="5" width="6" style="1" customWidth="1"/>
    <col min="6" max="6" width="6.5" style="1" customWidth="1"/>
    <col min="7" max="8" width="10.5" style="1" customWidth="1"/>
    <col min="9" max="9" width="11.5" style="1" customWidth="1"/>
    <col min="10" max="10" width="10.875" style="1" customWidth="1"/>
    <col min="11" max="11" width="11.25" style="1" customWidth="1"/>
    <col min="12" max="13" width="14.875" style="1" customWidth="1"/>
    <col min="14" max="15" width="10" style="1" customWidth="1"/>
    <col min="16" max="16" width="5.5" style="1" customWidth="1"/>
    <col min="17" max="17" width="5.125" style="1" customWidth="1"/>
    <col min="18" max="18" width="4.5" style="1" customWidth="1"/>
    <col min="19" max="20" width="6.5" style="1" customWidth="1"/>
    <col min="21" max="21" width="4.125" style="1" customWidth="1"/>
    <col min="22" max="22" width="6.5" style="1" customWidth="1"/>
    <col min="23" max="23" width="5" style="1" customWidth="1"/>
    <col min="24" max="24" width="11.5" style="1" customWidth="1"/>
    <col min="25" max="25" width="3.125" style="1" customWidth="1"/>
    <col min="26" max="16384" width="9" style="1"/>
  </cols>
  <sheetData>
    <row r="1" spans="2:24" ht="9.75" customHeight="1" x14ac:dyDescent="0.15">
      <c r="W1" s="3"/>
      <c r="X1" s="3"/>
    </row>
    <row r="2" spans="2:24" ht="24.75" customHeight="1" x14ac:dyDescent="0.15">
      <c r="B2" s="522" t="s">
        <v>151</v>
      </c>
      <c r="C2" s="522"/>
      <c r="D2" s="522"/>
      <c r="E2" s="522"/>
      <c r="F2" s="522"/>
      <c r="G2" s="522"/>
      <c r="H2" s="522"/>
      <c r="I2" s="522"/>
      <c r="J2" s="635"/>
      <c r="K2" s="635"/>
      <c r="L2" s="635"/>
      <c r="M2" s="635"/>
      <c r="N2" s="635"/>
      <c r="O2" s="635"/>
      <c r="P2" s="635"/>
      <c r="Q2" s="635"/>
      <c r="R2" s="635"/>
      <c r="S2" s="635"/>
      <c r="T2" s="635"/>
      <c r="U2" s="635"/>
      <c r="V2" s="635"/>
    </row>
    <row r="3" spans="2:24" ht="20.100000000000001" customHeight="1" x14ac:dyDescent="0.15">
      <c r="B3" s="375" t="s">
        <v>404</v>
      </c>
      <c r="C3" s="386"/>
      <c r="D3" s="386"/>
      <c r="E3" s="387"/>
      <c r="F3" s="640" t="s">
        <v>405</v>
      </c>
      <c r="G3" s="641"/>
      <c r="H3" s="641"/>
      <c r="I3" s="642"/>
      <c r="J3" s="190" t="s">
        <v>406</v>
      </c>
      <c r="K3" s="324" t="s">
        <v>530</v>
      </c>
      <c r="L3" s="324"/>
      <c r="M3" s="311" t="s">
        <v>531</v>
      </c>
      <c r="N3" s="313"/>
      <c r="O3" s="627" t="s">
        <v>532</v>
      </c>
      <c r="P3" s="548"/>
      <c r="Q3" s="548"/>
      <c r="R3" s="643"/>
      <c r="S3" s="580" t="s">
        <v>529</v>
      </c>
      <c r="T3" s="619"/>
      <c r="U3" s="619"/>
      <c r="V3" s="556"/>
      <c r="W3" s="623">
        <v>45904</v>
      </c>
      <c r="X3" s="624"/>
    </row>
    <row r="4" spans="2:24" ht="20.100000000000001" customHeight="1" x14ac:dyDescent="0.15">
      <c r="B4" s="325" t="s">
        <v>649</v>
      </c>
      <c r="C4" s="326"/>
      <c r="D4" s="326"/>
      <c r="E4" s="327"/>
      <c r="F4" s="636" t="s">
        <v>411</v>
      </c>
      <c r="G4" s="637"/>
      <c r="H4" s="637"/>
      <c r="I4" s="638"/>
      <c r="J4" s="253" t="s">
        <v>407</v>
      </c>
      <c r="K4" s="324" t="s">
        <v>408</v>
      </c>
      <c r="L4" s="324"/>
      <c r="M4" s="314"/>
      <c r="N4" s="316"/>
      <c r="O4" s="629" t="s">
        <v>533</v>
      </c>
      <c r="P4" s="549"/>
      <c r="Q4" s="549"/>
      <c r="R4" s="639"/>
      <c r="S4" s="620"/>
      <c r="T4" s="621"/>
      <c r="U4" s="621"/>
      <c r="V4" s="622"/>
      <c r="W4" s="625"/>
      <c r="X4" s="626"/>
    </row>
    <row r="5" spans="2:24" ht="30" customHeight="1" x14ac:dyDescent="0.15">
      <c r="B5" s="332" t="s">
        <v>122</v>
      </c>
      <c r="C5" s="598" t="s">
        <v>123</v>
      </c>
      <c r="D5" s="599"/>
      <c r="E5" s="596" t="s">
        <v>152</v>
      </c>
      <c r="F5" s="596" t="s">
        <v>125</v>
      </c>
      <c r="G5" s="598" t="s">
        <v>153</v>
      </c>
      <c r="H5" s="631"/>
      <c r="I5" s="632"/>
      <c r="J5" s="375" t="s">
        <v>154</v>
      </c>
      <c r="K5" s="386"/>
      <c r="L5" s="386"/>
      <c r="M5" s="386"/>
      <c r="N5" s="552" t="s">
        <v>122</v>
      </c>
      <c r="O5" s="610"/>
      <c r="P5" s="603" t="s">
        <v>155</v>
      </c>
      <c r="Q5" s="607"/>
      <c r="R5" s="607"/>
      <c r="S5" s="607"/>
      <c r="T5" s="607"/>
      <c r="U5" s="604"/>
      <c r="V5" s="603" t="s">
        <v>131</v>
      </c>
      <c r="W5" s="607"/>
      <c r="X5" s="604"/>
    </row>
    <row r="6" spans="2:24" ht="16.5" customHeight="1" x14ac:dyDescent="0.15">
      <c r="B6" s="332"/>
      <c r="C6" s="644"/>
      <c r="D6" s="599"/>
      <c r="E6" s="645"/>
      <c r="F6" s="645"/>
      <c r="G6" s="603" t="s">
        <v>156</v>
      </c>
      <c r="H6" s="604"/>
      <c r="I6" s="578" t="s">
        <v>133</v>
      </c>
      <c r="J6" s="613" t="s">
        <v>157</v>
      </c>
      <c r="K6" s="613"/>
      <c r="L6" s="615" t="s">
        <v>158</v>
      </c>
      <c r="M6" s="615"/>
      <c r="N6" s="578" t="s">
        <v>159</v>
      </c>
      <c r="O6" s="614"/>
      <c r="P6" s="630" t="s">
        <v>142</v>
      </c>
      <c r="Q6" s="578" t="s">
        <v>160</v>
      </c>
      <c r="R6" s="578"/>
      <c r="S6" s="578"/>
      <c r="T6" s="578"/>
      <c r="U6" s="578"/>
      <c r="V6" s="598"/>
      <c r="W6" s="631"/>
      <c r="X6" s="632"/>
    </row>
    <row r="7" spans="2:24" ht="16.5" customHeight="1" x14ac:dyDescent="0.15">
      <c r="B7" s="332"/>
      <c r="C7" s="625"/>
      <c r="D7" s="626"/>
      <c r="E7" s="646"/>
      <c r="F7" s="646"/>
      <c r="G7" s="605"/>
      <c r="H7" s="606"/>
      <c r="I7" s="614"/>
      <c r="J7" s="588"/>
      <c r="K7" s="588"/>
      <c r="L7" s="588"/>
      <c r="M7" s="588"/>
      <c r="N7" s="249" t="s">
        <v>144</v>
      </c>
      <c r="O7" s="249" t="s">
        <v>145</v>
      </c>
      <c r="P7" s="633"/>
      <c r="Q7" s="614"/>
      <c r="R7" s="614"/>
      <c r="S7" s="614"/>
      <c r="T7" s="614"/>
      <c r="U7" s="614"/>
      <c r="V7" s="254"/>
      <c r="W7" s="255"/>
      <c r="X7" s="256"/>
    </row>
    <row r="8" spans="2:24" ht="15.95" customHeight="1" x14ac:dyDescent="0.15">
      <c r="B8" s="332"/>
      <c r="C8" s="301" t="s">
        <v>501</v>
      </c>
      <c r="D8" s="303"/>
      <c r="E8" s="203">
        <v>1</v>
      </c>
      <c r="F8" s="250">
        <v>53.3</v>
      </c>
      <c r="G8" s="195" t="s">
        <v>650</v>
      </c>
      <c r="H8" s="195" t="s">
        <v>351</v>
      </c>
      <c r="I8" s="195" t="s">
        <v>651</v>
      </c>
      <c r="J8" s="307" t="s">
        <v>383</v>
      </c>
      <c r="K8" s="307"/>
      <c r="L8" s="634" t="s">
        <v>652</v>
      </c>
      <c r="M8" s="358"/>
      <c r="N8" s="195"/>
      <c r="O8" s="195" t="s">
        <v>653</v>
      </c>
      <c r="P8" s="203"/>
      <c r="Q8" s="307"/>
      <c r="R8" s="307"/>
      <c r="S8" s="307"/>
      <c r="T8" s="307"/>
      <c r="U8" s="307"/>
      <c r="V8" s="301" t="s">
        <v>654</v>
      </c>
      <c r="W8" s="302"/>
      <c r="X8" s="303"/>
    </row>
    <row r="9" spans="2:24" ht="15.95" customHeight="1" x14ac:dyDescent="0.15">
      <c r="B9" s="332"/>
      <c r="C9" s="301"/>
      <c r="D9" s="303"/>
      <c r="E9" s="203"/>
      <c r="F9" s="250"/>
      <c r="G9" s="195"/>
      <c r="H9" s="195"/>
      <c r="I9" s="195"/>
      <c r="J9" s="307"/>
      <c r="K9" s="307"/>
      <c r="L9" s="634"/>
      <c r="M9" s="358"/>
      <c r="N9" s="195"/>
      <c r="O9" s="195"/>
      <c r="P9" s="203"/>
      <c r="Q9" s="307"/>
      <c r="R9" s="307"/>
      <c r="S9" s="307"/>
      <c r="T9" s="307"/>
      <c r="U9" s="307"/>
      <c r="V9" s="380"/>
      <c r="W9" s="591"/>
      <c r="X9" s="358"/>
    </row>
    <row r="10" spans="2:24" ht="15.95" customHeight="1" x14ac:dyDescent="0.15">
      <c r="B10" s="332"/>
      <c r="C10" s="301"/>
      <c r="D10" s="303"/>
      <c r="E10" s="203"/>
      <c r="F10" s="250"/>
      <c r="G10" s="195"/>
      <c r="H10" s="195"/>
      <c r="I10" s="195"/>
      <c r="J10" s="307"/>
      <c r="K10" s="307"/>
      <c r="L10" s="634"/>
      <c r="M10" s="358"/>
      <c r="N10" s="195"/>
      <c r="O10" s="195"/>
      <c r="P10" s="203"/>
      <c r="Q10" s="307"/>
      <c r="R10" s="307"/>
      <c r="S10" s="307"/>
      <c r="T10" s="307"/>
      <c r="U10" s="307"/>
      <c r="V10" s="301"/>
      <c r="W10" s="302"/>
      <c r="X10" s="303"/>
    </row>
    <row r="11" spans="2:24" ht="15.95" customHeight="1" x14ac:dyDescent="0.15">
      <c r="B11" s="332"/>
      <c r="C11" s="301"/>
      <c r="D11" s="303"/>
      <c r="E11" s="203"/>
      <c r="F11" s="250"/>
      <c r="G11" s="195"/>
      <c r="H11" s="195"/>
      <c r="I11" s="195"/>
      <c r="J11" s="307"/>
      <c r="K11" s="307"/>
      <c r="L11" s="634"/>
      <c r="M11" s="358"/>
      <c r="N11" s="195"/>
      <c r="O11" s="195"/>
      <c r="P11" s="203"/>
      <c r="Q11" s="307"/>
      <c r="R11" s="307"/>
      <c r="S11" s="307"/>
      <c r="T11" s="307"/>
      <c r="U11" s="307"/>
      <c r="V11" s="301"/>
      <c r="W11" s="302"/>
      <c r="X11" s="303"/>
    </row>
    <row r="12" spans="2:24" ht="15.95" customHeight="1" x14ac:dyDescent="0.15">
      <c r="B12" s="332"/>
      <c r="C12" s="301"/>
      <c r="D12" s="303"/>
      <c r="E12" s="203"/>
      <c r="F12" s="250"/>
      <c r="G12" s="195"/>
      <c r="H12" s="195"/>
      <c r="I12" s="195"/>
      <c r="J12" s="307"/>
      <c r="K12" s="307"/>
      <c r="L12" s="634"/>
      <c r="M12" s="358"/>
      <c r="N12" s="195"/>
      <c r="O12" s="195"/>
      <c r="P12" s="203"/>
      <c r="Q12" s="307"/>
      <c r="R12" s="307"/>
      <c r="S12" s="307"/>
      <c r="T12" s="307"/>
      <c r="U12" s="307"/>
      <c r="V12" s="301"/>
      <c r="W12" s="302"/>
      <c r="X12" s="303"/>
    </row>
    <row r="13" spans="2:24" ht="15.95" customHeight="1" x14ac:dyDescent="0.15">
      <c r="B13" s="332"/>
      <c r="C13" s="301"/>
      <c r="D13" s="303"/>
      <c r="E13" s="203"/>
      <c r="F13" s="250"/>
      <c r="G13" s="195"/>
      <c r="H13" s="195"/>
      <c r="I13" s="195"/>
      <c r="J13" s="307"/>
      <c r="K13" s="307"/>
      <c r="L13" s="307"/>
      <c r="M13" s="307"/>
      <c r="N13" s="195"/>
      <c r="O13" s="195"/>
      <c r="P13" s="203"/>
      <c r="Q13" s="307"/>
      <c r="R13" s="307"/>
      <c r="S13" s="307"/>
      <c r="T13" s="307"/>
      <c r="U13" s="307"/>
      <c r="V13" s="301"/>
      <c r="W13" s="302"/>
      <c r="X13" s="303"/>
    </row>
    <row r="14" spans="2:24" ht="15.95" customHeight="1" x14ac:dyDescent="0.15">
      <c r="B14" s="332"/>
      <c r="C14" s="301"/>
      <c r="D14" s="303"/>
      <c r="E14" s="203"/>
      <c r="F14" s="250"/>
      <c r="G14" s="195"/>
      <c r="H14" s="195"/>
      <c r="I14" s="195"/>
      <c r="J14" s="307"/>
      <c r="K14" s="307"/>
      <c r="L14" s="307"/>
      <c r="M14" s="307"/>
      <c r="N14" s="195"/>
      <c r="O14" s="195"/>
      <c r="P14" s="203"/>
      <c r="Q14" s="307"/>
      <c r="R14" s="307"/>
      <c r="S14" s="307"/>
      <c r="T14" s="307"/>
      <c r="U14" s="307"/>
      <c r="V14" s="301"/>
      <c r="W14" s="302"/>
      <c r="X14" s="303"/>
    </row>
    <row r="15" spans="2:24" ht="15.95" customHeight="1" x14ac:dyDescent="0.15">
      <c r="B15" s="332"/>
      <c r="C15" s="301"/>
      <c r="D15" s="303"/>
      <c r="E15" s="210"/>
      <c r="F15" s="250"/>
      <c r="G15" s="195"/>
      <c r="H15" s="195"/>
      <c r="I15" s="195"/>
      <c r="J15" s="307"/>
      <c r="K15" s="307"/>
      <c r="L15" s="307"/>
      <c r="M15" s="307"/>
      <c r="N15" s="195"/>
      <c r="O15" s="195"/>
      <c r="P15" s="203"/>
      <c r="Q15" s="307"/>
      <c r="R15" s="307"/>
      <c r="S15" s="307"/>
      <c r="T15" s="307"/>
      <c r="U15" s="307"/>
      <c r="V15" s="301"/>
      <c r="W15" s="302"/>
      <c r="X15" s="303"/>
    </row>
    <row r="16" spans="2:24" ht="15.95" customHeight="1" x14ac:dyDescent="0.15">
      <c r="B16" s="332"/>
      <c r="C16" s="301"/>
      <c r="D16" s="303"/>
      <c r="E16" s="210"/>
      <c r="F16" s="250"/>
      <c r="G16" s="195"/>
      <c r="H16" s="195"/>
      <c r="I16" s="195"/>
      <c r="J16" s="307"/>
      <c r="K16" s="307"/>
      <c r="L16" s="307"/>
      <c r="M16" s="307"/>
      <c r="N16" s="195"/>
      <c r="O16" s="195"/>
      <c r="P16" s="203"/>
      <c r="Q16" s="307"/>
      <c r="R16" s="307"/>
      <c r="S16" s="307"/>
      <c r="T16" s="307"/>
      <c r="U16" s="307"/>
      <c r="V16" s="301"/>
      <c r="W16" s="302"/>
      <c r="X16" s="303"/>
    </row>
    <row r="17" spans="2:24" ht="15.95" customHeight="1" x14ac:dyDescent="0.15">
      <c r="B17" s="332"/>
      <c r="C17" s="301"/>
      <c r="D17" s="303"/>
      <c r="E17" s="210"/>
      <c r="F17" s="250"/>
      <c r="G17" s="195"/>
      <c r="H17" s="195"/>
      <c r="I17" s="195"/>
      <c r="J17" s="307"/>
      <c r="K17" s="307"/>
      <c r="L17" s="307"/>
      <c r="M17" s="307"/>
      <c r="N17" s="195"/>
      <c r="O17" s="195"/>
      <c r="P17" s="203"/>
      <c r="Q17" s="307"/>
      <c r="R17" s="307"/>
      <c r="S17" s="307"/>
      <c r="T17" s="307"/>
      <c r="U17" s="307"/>
      <c r="V17" s="301"/>
      <c r="W17" s="302"/>
      <c r="X17" s="303"/>
    </row>
    <row r="18" spans="2:24" ht="15.95" customHeight="1" x14ac:dyDescent="0.15">
      <c r="B18" s="332"/>
      <c r="C18" s="301"/>
      <c r="D18" s="303"/>
      <c r="E18" s="210"/>
      <c r="F18" s="250"/>
      <c r="G18" s="195"/>
      <c r="H18" s="195"/>
      <c r="I18" s="195"/>
      <c r="J18" s="307"/>
      <c r="K18" s="307"/>
      <c r="L18" s="307"/>
      <c r="M18" s="307"/>
      <c r="N18" s="195"/>
      <c r="O18" s="195"/>
      <c r="P18" s="203"/>
      <c r="Q18" s="307"/>
      <c r="R18" s="307"/>
      <c r="S18" s="307"/>
      <c r="T18" s="307"/>
      <c r="U18" s="307"/>
      <c r="V18" s="301"/>
      <c r="W18" s="302"/>
      <c r="X18" s="303"/>
    </row>
    <row r="19" spans="2:24" ht="15.95" customHeight="1" x14ac:dyDescent="0.15">
      <c r="B19" s="332"/>
      <c r="C19" s="301"/>
      <c r="D19" s="303"/>
      <c r="E19" s="210"/>
      <c r="F19" s="250"/>
      <c r="G19" s="195"/>
      <c r="H19" s="195"/>
      <c r="I19" s="195"/>
      <c r="J19" s="307"/>
      <c r="K19" s="307"/>
      <c r="L19" s="307"/>
      <c r="M19" s="307"/>
      <c r="N19" s="195"/>
      <c r="O19" s="195"/>
      <c r="P19" s="203"/>
      <c r="Q19" s="307"/>
      <c r="R19" s="307"/>
      <c r="S19" s="307"/>
      <c r="T19" s="307"/>
      <c r="U19" s="307"/>
      <c r="V19" s="301"/>
      <c r="W19" s="302"/>
      <c r="X19" s="303"/>
    </row>
    <row r="20" spans="2:24" ht="15.95" customHeight="1" x14ac:dyDescent="0.15">
      <c r="B20" s="332"/>
      <c r="C20" s="301"/>
      <c r="D20" s="303"/>
      <c r="E20" s="210"/>
      <c r="F20" s="250"/>
      <c r="G20" s="195"/>
      <c r="H20" s="195"/>
      <c r="I20" s="195"/>
      <c r="J20" s="307"/>
      <c r="K20" s="307"/>
      <c r="L20" s="307"/>
      <c r="M20" s="307"/>
      <c r="N20" s="195"/>
      <c r="O20" s="195"/>
      <c r="P20" s="203"/>
      <c r="Q20" s="307"/>
      <c r="R20" s="307"/>
      <c r="S20" s="307"/>
      <c r="T20" s="307"/>
      <c r="U20" s="307"/>
      <c r="V20" s="301"/>
      <c r="W20" s="302"/>
      <c r="X20" s="303"/>
    </row>
    <row r="21" spans="2:24" ht="15.95" customHeight="1" x14ac:dyDescent="0.15">
      <c r="B21" s="332"/>
      <c r="C21" s="301"/>
      <c r="D21" s="303"/>
      <c r="E21" s="210"/>
      <c r="F21" s="250"/>
      <c r="G21" s="195"/>
      <c r="H21" s="195"/>
      <c r="I21" s="195"/>
      <c r="J21" s="307"/>
      <c r="K21" s="307"/>
      <c r="L21" s="307"/>
      <c r="M21" s="307"/>
      <c r="N21" s="195"/>
      <c r="O21" s="195"/>
      <c r="P21" s="203"/>
      <c r="Q21" s="307"/>
      <c r="R21" s="307"/>
      <c r="S21" s="307"/>
      <c r="T21" s="307"/>
      <c r="U21" s="307"/>
      <c r="V21" s="301"/>
      <c r="W21" s="302"/>
      <c r="X21" s="303"/>
    </row>
    <row r="22" spans="2:24" ht="15.95" customHeight="1" x14ac:dyDescent="0.15">
      <c r="B22" s="332"/>
      <c r="C22" s="301"/>
      <c r="D22" s="303"/>
      <c r="E22" s="210"/>
      <c r="F22" s="250"/>
      <c r="G22" s="195"/>
      <c r="H22" s="195"/>
      <c r="I22" s="195"/>
      <c r="J22" s="307"/>
      <c r="K22" s="307"/>
      <c r="L22" s="307"/>
      <c r="M22" s="307"/>
      <c r="N22" s="195"/>
      <c r="O22" s="195"/>
      <c r="P22" s="203"/>
      <c r="Q22" s="307"/>
      <c r="R22" s="307"/>
      <c r="S22" s="307"/>
      <c r="T22" s="307"/>
      <c r="U22" s="307"/>
      <c r="V22" s="301"/>
      <c r="W22" s="302"/>
      <c r="X22" s="303"/>
    </row>
    <row r="23" spans="2:24" ht="15.95" customHeight="1" x14ac:dyDescent="0.15">
      <c r="B23" s="332"/>
      <c r="C23" s="301"/>
      <c r="D23" s="303"/>
      <c r="E23" s="210"/>
      <c r="F23" s="250"/>
      <c r="G23" s="195"/>
      <c r="H23" s="195"/>
      <c r="I23" s="195"/>
      <c r="J23" s="307"/>
      <c r="K23" s="307"/>
      <c r="L23" s="307"/>
      <c r="M23" s="307"/>
      <c r="N23" s="195"/>
      <c r="O23" s="195"/>
      <c r="P23" s="203"/>
      <c r="Q23" s="307"/>
      <c r="R23" s="307"/>
      <c r="S23" s="307"/>
      <c r="T23" s="307"/>
      <c r="U23" s="307"/>
      <c r="V23" s="301"/>
      <c r="W23" s="302"/>
      <c r="X23" s="303"/>
    </row>
    <row r="24" spans="2:24" ht="15.95" customHeight="1" x14ac:dyDescent="0.15">
      <c r="B24" s="332"/>
      <c r="C24" s="301"/>
      <c r="D24" s="303"/>
      <c r="E24" s="210"/>
      <c r="F24" s="250"/>
      <c r="G24" s="195"/>
      <c r="H24" s="195"/>
      <c r="I24" s="195"/>
      <c r="J24" s="307"/>
      <c r="K24" s="307"/>
      <c r="L24" s="307"/>
      <c r="M24" s="307"/>
      <c r="N24" s="195"/>
      <c r="O24" s="195"/>
      <c r="P24" s="203"/>
      <c r="Q24" s="307"/>
      <c r="R24" s="307"/>
      <c r="S24" s="307"/>
      <c r="T24" s="307"/>
      <c r="U24" s="307"/>
      <c r="V24" s="301"/>
      <c r="W24" s="302"/>
      <c r="X24" s="303"/>
    </row>
    <row r="25" spans="2:24" ht="15.95" customHeight="1" x14ac:dyDescent="0.15">
      <c r="B25" s="332"/>
      <c r="C25" s="301"/>
      <c r="D25" s="303"/>
      <c r="E25" s="210"/>
      <c r="F25" s="250"/>
      <c r="G25" s="195"/>
      <c r="H25" s="195"/>
      <c r="I25" s="195"/>
      <c r="J25" s="307"/>
      <c r="K25" s="307"/>
      <c r="L25" s="307"/>
      <c r="M25" s="307"/>
      <c r="N25" s="195"/>
      <c r="O25" s="195"/>
      <c r="P25" s="203"/>
      <c r="Q25" s="307"/>
      <c r="R25" s="307"/>
      <c r="S25" s="307"/>
      <c r="T25" s="307"/>
      <c r="U25" s="307"/>
      <c r="V25" s="301"/>
      <c r="W25" s="302"/>
      <c r="X25" s="303"/>
    </row>
    <row r="26" spans="2:24" ht="15.95" customHeight="1" x14ac:dyDescent="0.15">
      <c r="B26" s="332"/>
      <c r="C26" s="301"/>
      <c r="D26" s="303"/>
      <c r="E26" s="210"/>
      <c r="F26" s="250"/>
      <c r="G26" s="195"/>
      <c r="H26" s="195"/>
      <c r="I26" s="195"/>
      <c r="J26" s="307"/>
      <c r="K26" s="307"/>
      <c r="L26" s="307"/>
      <c r="M26" s="307"/>
      <c r="N26" s="195"/>
      <c r="O26" s="195"/>
      <c r="P26" s="203"/>
      <c r="Q26" s="307"/>
      <c r="R26" s="307"/>
      <c r="S26" s="307"/>
      <c r="T26" s="307"/>
      <c r="U26" s="307"/>
      <c r="V26" s="301"/>
      <c r="W26" s="302"/>
      <c r="X26" s="303"/>
    </row>
    <row r="27" spans="2:24" ht="15.95" customHeight="1" x14ac:dyDescent="0.15">
      <c r="B27" s="332"/>
      <c r="C27" s="301"/>
      <c r="D27" s="303"/>
      <c r="E27" s="210"/>
      <c r="F27" s="250"/>
      <c r="G27" s="195"/>
      <c r="H27" s="195"/>
      <c r="I27" s="195"/>
      <c r="J27" s="307"/>
      <c r="K27" s="307"/>
      <c r="L27" s="307"/>
      <c r="M27" s="307"/>
      <c r="N27" s="195"/>
      <c r="O27" s="195"/>
      <c r="P27" s="203"/>
      <c r="Q27" s="307"/>
      <c r="R27" s="307"/>
      <c r="S27" s="307"/>
      <c r="T27" s="307"/>
      <c r="U27" s="307"/>
      <c r="V27" s="301"/>
      <c r="W27" s="302"/>
      <c r="X27" s="303"/>
    </row>
    <row r="28" spans="2:24" ht="15.95" customHeight="1" x14ac:dyDescent="0.15">
      <c r="B28" s="332"/>
      <c r="C28" s="301"/>
      <c r="D28" s="303"/>
      <c r="E28" s="210"/>
      <c r="F28" s="250"/>
      <c r="G28" s="195"/>
      <c r="H28" s="195"/>
      <c r="I28" s="195"/>
      <c r="J28" s="307"/>
      <c r="K28" s="307"/>
      <c r="L28" s="307"/>
      <c r="M28" s="307"/>
      <c r="N28" s="195"/>
      <c r="O28" s="195"/>
      <c r="P28" s="203"/>
      <c r="Q28" s="307"/>
      <c r="R28" s="307"/>
      <c r="S28" s="307"/>
      <c r="T28" s="307"/>
      <c r="U28" s="307"/>
      <c r="V28" s="301"/>
      <c r="W28" s="302"/>
      <c r="X28" s="303"/>
    </row>
    <row r="29" spans="2:24" ht="15.95" customHeight="1" x14ac:dyDescent="0.15">
      <c r="B29" s="332"/>
      <c r="C29" s="301"/>
      <c r="D29" s="303"/>
      <c r="E29" s="210"/>
      <c r="F29" s="250"/>
      <c r="G29" s="195"/>
      <c r="H29" s="195"/>
      <c r="I29" s="195"/>
      <c r="J29" s="307"/>
      <c r="K29" s="307"/>
      <c r="L29" s="307"/>
      <c r="M29" s="307"/>
      <c r="N29" s="195"/>
      <c r="O29" s="195"/>
      <c r="P29" s="203"/>
      <c r="Q29" s="307"/>
      <c r="R29" s="307"/>
      <c r="S29" s="307"/>
      <c r="T29" s="307"/>
      <c r="U29" s="307"/>
      <c r="V29" s="301"/>
      <c r="W29" s="302"/>
      <c r="X29" s="303"/>
    </row>
    <row r="30" spans="2:24" ht="15.95" customHeight="1" x14ac:dyDescent="0.15">
      <c r="B30" s="332"/>
      <c r="C30" s="301"/>
      <c r="D30" s="303"/>
      <c r="E30" s="210"/>
      <c r="F30" s="250"/>
      <c r="G30" s="195"/>
      <c r="H30" s="195"/>
      <c r="I30" s="195"/>
      <c r="J30" s="307"/>
      <c r="K30" s="307"/>
      <c r="L30" s="307"/>
      <c r="M30" s="307"/>
      <c r="N30" s="195"/>
      <c r="O30" s="195"/>
      <c r="P30" s="203"/>
      <c r="Q30" s="307"/>
      <c r="R30" s="307"/>
      <c r="S30" s="307"/>
      <c r="T30" s="307"/>
      <c r="U30" s="307"/>
      <c r="V30" s="301"/>
      <c r="W30" s="302"/>
      <c r="X30" s="303"/>
    </row>
    <row r="31" spans="2:24" ht="15.95" customHeight="1" x14ac:dyDescent="0.15">
      <c r="B31" s="332"/>
      <c r="C31" s="301"/>
      <c r="D31" s="303"/>
      <c r="E31" s="210"/>
      <c r="F31" s="250"/>
      <c r="G31" s="195"/>
      <c r="H31" s="195"/>
      <c r="I31" s="195"/>
      <c r="J31" s="307"/>
      <c r="K31" s="307"/>
      <c r="L31" s="307"/>
      <c r="M31" s="307"/>
      <c r="N31" s="195"/>
      <c r="O31" s="195"/>
      <c r="P31" s="203"/>
      <c r="Q31" s="307"/>
      <c r="R31" s="307"/>
      <c r="S31" s="307"/>
      <c r="T31" s="307"/>
      <c r="U31" s="307"/>
      <c r="V31" s="301"/>
      <c r="W31" s="302"/>
      <c r="X31" s="303"/>
    </row>
    <row r="32" spans="2:24" ht="15.95" customHeight="1" x14ac:dyDescent="0.15">
      <c r="B32" s="332"/>
      <c r="C32" s="301"/>
      <c r="D32" s="303"/>
      <c r="E32" s="210"/>
      <c r="F32" s="250"/>
      <c r="G32" s="195"/>
      <c r="H32" s="195"/>
      <c r="I32" s="195"/>
      <c r="J32" s="307"/>
      <c r="K32" s="307"/>
      <c r="L32" s="307"/>
      <c r="M32" s="307"/>
      <c r="N32" s="195"/>
      <c r="O32" s="195"/>
      <c r="P32" s="203"/>
      <c r="Q32" s="307"/>
      <c r="R32" s="307"/>
      <c r="S32" s="307"/>
      <c r="T32" s="307"/>
      <c r="U32" s="307"/>
      <c r="V32" s="301"/>
      <c r="W32" s="302"/>
      <c r="X32" s="303"/>
    </row>
    <row r="33" spans="2:24" ht="15.95" customHeight="1" x14ac:dyDescent="0.15">
      <c r="B33" s="332"/>
      <c r="C33" s="301"/>
      <c r="D33" s="303"/>
      <c r="E33" s="210"/>
      <c r="F33" s="250"/>
      <c r="G33" s="195"/>
      <c r="H33" s="195"/>
      <c r="I33" s="195"/>
      <c r="J33" s="307"/>
      <c r="K33" s="307"/>
      <c r="L33" s="307"/>
      <c r="M33" s="307"/>
      <c r="N33" s="195"/>
      <c r="O33" s="195"/>
      <c r="P33" s="203"/>
      <c r="Q33" s="307"/>
      <c r="R33" s="307"/>
      <c r="S33" s="307"/>
      <c r="T33" s="307"/>
      <c r="U33" s="307"/>
      <c r="V33" s="301"/>
      <c r="W33" s="302"/>
      <c r="X33" s="303"/>
    </row>
    <row r="34" spans="2:24" ht="15.95" customHeight="1" x14ac:dyDescent="0.15">
      <c r="B34" s="332"/>
      <c r="C34" s="301"/>
      <c r="D34" s="303"/>
      <c r="E34" s="210"/>
      <c r="F34" s="250"/>
      <c r="G34" s="195"/>
      <c r="H34" s="195"/>
      <c r="I34" s="195"/>
      <c r="J34" s="307"/>
      <c r="K34" s="307"/>
      <c r="L34" s="307"/>
      <c r="M34" s="307"/>
      <c r="N34" s="195"/>
      <c r="O34" s="195"/>
      <c r="P34" s="203"/>
      <c r="Q34" s="307"/>
      <c r="R34" s="307"/>
      <c r="S34" s="307"/>
      <c r="T34" s="307"/>
      <c r="U34" s="307"/>
      <c r="V34" s="301"/>
      <c r="W34" s="302"/>
      <c r="X34" s="303"/>
    </row>
    <row r="35" spans="2:24" ht="15.95" customHeight="1" x14ac:dyDescent="0.15">
      <c r="B35" s="332"/>
      <c r="C35" s="301"/>
      <c r="D35" s="303"/>
      <c r="E35" s="210"/>
      <c r="F35" s="250"/>
      <c r="G35" s="195"/>
      <c r="H35" s="195"/>
      <c r="I35" s="195"/>
      <c r="J35" s="307"/>
      <c r="K35" s="307"/>
      <c r="L35" s="307"/>
      <c r="M35" s="307"/>
      <c r="N35" s="195"/>
      <c r="O35" s="195"/>
      <c r="P35" s="203"/>
      <c r="Q35" s="307"/>
      <c r="R35" s="307"/>
      <c r="S35" s="307"/>
      <c r="T35" s="307"/>
      <c r="U35" s="307"/>
      <c r="V35" s="301"/>
      <c r="W35" s="302"/>
      <c r="X35" s="303"/>
    </row>
    <row r="36" spans="2:24" ht="15.95" customHeight="1" x14ac:dyDescent="0.15">
      <c r="B36" s="332"/>
      <c r="C36" s="301"/>
      <c r="D36" s="303"/>
      <c r="E36" s="210"/>
      <c r="F36" s="250"/>
      <c r="G36" s="195"/>
      <c r="H36" s="195"/>
      <c r="I36" s="195"/>
      <c r="J36" s="307"/>
      <c r="K36" s="307"/>
      <c r="L36" s="307"/>
      <c r="M36" s="307"/>
      <c r="N36" s="195"/>
      <c r="O36" s="195"/>
      <c r="P36" s="203"/>
      <c r="Q36" s="307"/>
      <c r="R36" s="307"/>
      <c r="S36" s="307"/>
      <c r="T36" s="307"/>
      <c r="U36" s="307"/>
      <c r="V36" s="301"/>
      <c r="W36" s="302"/>
      <c r="X36" s="303"/>
    </row>
    <row r="37" spans="2:24" ht="15.95" customHeight="1" x14ac:dyDescent="0.15">
      <c r="B37" s="332"/>
      <c r="C37" s="301"/>
      <c r="D37" s="303"/>
      <c r="E37" s="210"/>
      <c r="F37" s="250"/>
      <c r="G37" s="195"/>
      <c r="H37" s="195"/>
      <c r="I37" s="195"/>
      <c r="J37" s="307"/>
      <c r="K37" s="307"/>
      <c r="L37" s="307"/>
      <c r="M37" s="307"/>
      <c r="N37" s="195"/>
      <c r="O37" s="195"/>
      <c r="P37" s="203"/>
      <c r="Q37" s="307"/>
      <c r="R37" s="307"/>
      <c r="S37" s="307"/>
      <c r="T37" s="307"/>
      <c r="U37" s="307"/>
      <c r="V37" s="301"/>
      <c r="W37" s="302"/>
      <c r="X37" s="303"/>
    </row>
    <row r="38" spans="2:24" ht="15.95" customHeight="1" x14ac:dyDescent="0.15">
      <c r="B38" s="332"/>
      <c r="C38" s="301"/>
      <c r="D38" s="303"/>
      <c r="E38" s="210"/>
      <c r="F38" s="250"/>
      <c r="G38" s="195"/>
      <c r="H38" s="195"/>
      <c r="I38" s="195"/>
      <c r="J38" s="307"/>
      <c r="K38" s="307"/>
      <c r="L38" s="307"/>
      <c r="M38" s="307"/>
      <c r="N38" s="195"/>
      <c r="O38" s="195"/>
      <c r="P38" s="203"/>
      <c r="Q38" s="307"/>
      <c r="R38" s="307"/>
      <c r="S38" s="307"/>
      <c r="T38" s="307"/>
      <c r="U38" s="307"/>
      <c r="V38" s="301"/>
      <c r="W38" s="302"/>
      <c r="X38" s="303"/>
    </row>
    <row r="39" spans="2:24" ht="15.95" customHeight="1" x14ac:dyDescent="0.15">
      <c r="B39" s="332"/>
      <c r="C39" s="301"/>
      <c r="D39" s="303"/>
      <c r="E39" s="210"/>
      <c r="F39" s="250"/>
      <c r="G39" s="195"/>
      <c r="H39" s="195"/>
      <c r="I39" s="195"/>
      <c r="J39" s="307"/>
      <c r="K39" s="307"/>
      <c r="L39" s="307"/>
      <c r="M39" s="307"/>
      <c r="N39" s="195"/>
      <c r="O39" s="195"/>
      <c r="P39" s="203"/>
      <c r="Q39" s="307"/>
      <c r="R39" s="307"/>
      <c r="S39" s="307"/>
      <c r="T39" s="307"/>
      <c r="U39" s="307"/>
      <c r="V39" s="301"/>
      <c r="W39" s="302"/>
      <c r="X39" s="303"/>
    </row>
    <row r="40" spans="2:24" ht="15.95" customHeight="1" x14ac:dyDescent="0.15">
      <c r="B40" s="332"/>
      <c r="C40" s="589"/>
      <c r="D40" s="590"/>
      <c r="E40" s="210"/>
      <c r="F40" s="250"/>
      <c r="G40" s="195"/>
      <c r="H40" s="195"/>
      <c r="I40" s="195"/>
      <c r="J40" s="307"/>
      <c r="K40" s="307"/>
      <c r="L40" s="307"/>
      <c r="M40" s="307"/>
      <c r="N40" s="195"/>
      <c r="O40" s="195"/>
      <c r="P40" s="203"/>
      <c r="Q40" s="307"/>
      <c r="R40" s="307"/>
      <c r="S40" s="307"/>
      <c r="T40" s="307"/>
      <c r="U40" s="307"/>
      <c r="V40" s="301"/>
      <c r="W40" s="302"/>
      <c r="X40" s="303"/>
    </row>
    <row r="41" spans="2:24" ht="15.95" customHeight="1" x14ac:dyDescent="0.15">
      <c r="B41" s="384"/>
      <c r="C41" s="589"/>
      <c r="D41" s="590"/>
      <c r="E41" s="210"/>
      <c r="F41" s="250"/>
      <c r="G41" s="195"/>
      <c r="H41" s="195"/>
      <c r="I41" s="195"/>
      <c r="J41" s="307"/>
      <c r="K41" s="307"/>
      <c r="L41" s="307"/>
      <c r="M41" s="307"/>
      <c r="N41" s="195"/>
      <c r="O41" s="195"/>
      <c r="P41" s="203"/>
      <c r="Q41" s="307"/>
      <c r="R41" s="307"/>
      <c r="S41" s="307"/>
      <c r="T41" s="307"/>
      <c r="U41" s="307"/>
      <c r="V41" s="301"/>
      <c r="W41" s="302"/>
      <c r="X41" s="303"/>
    </row>
    <row r="42" spans="2:24" ht="15.95" customHeight="1" x14ac:dyDescent="0.15">
      <c r="B42" s="26"/>
      <c r="C42" s="1" t="s">
        <v>161</v>
      </c>
      <c r="D42" s="7"/>
      <c r="F42" s="7"/>
      <c r="G42" s="24"/>
      <c r="H42" s="24"/>
      <c r="I42" s="24"/>
      <c r="J42" s="24"/>
      <c r="K42" s="24"/>
      <c r="L42" s="24"/>
      <c r="M42" s="24"/>
      <c r="N42" s="24"/>
      <c r="O42" s="24"/>
      <c r="P42" s="7"/>
      <c r="Q42" s="24"/>
      <c r="R42" s="24"/>
      <c r="S42" s="24"/>
      <c r="T42" s="24"/>
      <c r="U42" s="24"/>
      <c r="V42" s="7"/>
      <c r="W42" s="7"/>
      <c r="X42" s="7"/>
    </row>
    <row r="43" spans="2:24" ht="15.95" customHeight="1" x14ac:dyDescent="0.15">
      <c r="B43" s="26"/>
      <c r="C43" s="30" t="s">
        <v>162</v>
      </c>
      <c r="D43" s="7"/>
      <c r="F43" s="7"/>
      <c r="G43" s="24"/>
      <c r="H43" s="24"/>
      <c r="I43" s="24"/>
      <c r="J43" s="24"/>
      <c r="K43" s="24"/>
      <c r="L43" s="24"/>
      <c r="M43" s="24"/>
      <c r="N43" s="24"/>
      <c r="O43" s="24"/>
      <c r="P43" s="7"/>
      <c r="Q43" s="24"/>
      <c r="R43" s="24"/>
      <c r="S43" s="24"/>
      <c r="T43" s="24"/>
      <c r="U43" s="24"/>
      <c r="V43" s="7"/>
      <c r="W43" s="7"/>
      <c r="X43" s="7"/>
    </row>
    <row r="44" spans="2:24" ht="15.95" customHeight="1" x14ac:dyDescent="0.15">
      <c r="C44" s="3" t="s">
        <v>163</v>
      </c>
    </row>
    <row r="45" spans="2:24" ht="15.95" customHeight="1" x14ac:dyDescent="0.15">
      <c r="C45" s="3" t="s">
        <v>164</v>
      </c>
    </row>
    <row r="46" spans="2:24" ht="15.95" customHeight="1" x14ac:dyDescent="0.15">
      <c r="C46" s="4" t="s">
        <v>106</v>
      </c>
    </row>
  </sheetData>
  <mergeCells count="198">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B2:V2"/>
    <mergeCell ref="B4:E4"/>
    <mergeCell ref="F4:I4"/>
    <mergeCell ref="O4:R4"/>
    <mergeCell ref="B3:E3"/>
    <mergeCell ref="F3:I3"/>
    <mergeCell ref="O3:R3"/>
    <mergeCell ref="S3:V4"/>
    <mergeCell ref="K3:L3"/>
    <mergeCell ref="K4:L4"/>
    <mergeCell ref="M3:N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2:U32"/>
    <mergeCell ref="Q33:U33"/>
    <mergeCell ref="Q34:U34"/>
    <mergeCell ref="Q35:U35"/>
    <mergeCell ref="Q36:U36"/>
    <mergeCell ref="Q37:U37"/>
    <mergeCell ref="Q38:U38"/>
    <mergeCell ref="Q39:U39"/>
    <mergeCell ref="Q40:U40"/>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V33:X33"/>
    <mergeCell ref="V34:X34"/>
    <mergeCell ref="V35:X35"/>
    <mergeCell ref="V36:X36"/>
    <mergeCell ref="V37:X37"/>
    <mergeCell ref="V38:X38"/>
    <mergeCell ref="V39:X39"/>
    <mergeCell ref="V40:X40"/>
    <mergeCell ref="V41:X41"/>
  </mergeCells>
  <phoneticPr fontId="8"/>
  <dataValidations count="4">
    <dataValidation type="list" allowBlank="1" showInputMessage="1" showErrorMessage="1" sqref="E42:E43"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 allowBlank="1" showInputMessage="1" showErrorMessage="1" prompt="覆工スパン毎に連番を記入。_x000a_数値で入力する。" sqref="E8:E41" xr:uid="{BA2DC6F6-BB18-408A-9DCA-F28377410B06}"/>
  </dataValidations>
  <printOptions horizontalCentered="1" verticalCentered="1"/>
  <pageMargins left="0.23622047244094488" right="0.23622047244094488" top="0.74803149606299213" bottom="0.74803149606299213" header="0.31496062992125984" footer="0.31496062992125984"/>
  <pageSetup paperSize="9" scale="72" fitToWidth="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4">
    <pageSetUpPr fitToPage="1"/>
  </sheetPr>
  <dimension ref="B1:AB23"/>
  <sheetViews>
    <sheetView showGridLines="0" showZeros="0" view="pageBreakPreview" zoomScaleNormal="85" zoomScaleSheetLayoutView="100" workbookViewId="0">
      <pane xSplit="4" ySplit="6" topLeftCell="E7" activePane="bottomRight" state="frozen"/>
      <selection pane="topRight" activeCell="Z23" sqref="Z23"/>
      <selection pane="bottomLeft" activeCell="Z23" sqref="Z23"/>
      <selection pane="bottomRight" activeCell="B3" sqref="B3:Z4"/>
    </sheetView>
  </sheetViews>
  <sheetFormatPr defaultColWidth="5.5" defaultRowHeight="15.95" customHeight="1" x14ac:dyDescent="0.15"/>
  <cols>
    <col min="1" max="1" width="2.75" style="1" customWidth="1"/>
    <col min="2" max="2" width="4.125" style="1" customWidth="1"/>
    <col min="3" max="29" width="5.5" style="1" customWidth="1"/>
    <col min="30" max="16384" width="5.5" style="1"/>
  </cols>
  <sheetData>
    <row r="1" spans="2:28" ht="9.75" customHeight="1" x14ac:dyDescent="0.15"/>
    <row r="2" spans="2:28" ht="24.75" customHeight="1" x14ac:dyDescent="0.15">
      <c r="B2" s="635" t="s">
        <v>165</v>
      </c>
      <c r="C2" s="635"/>
      <c r="D2" s="635"/>
      <c r="E2" s="522"/>
      <c r="F2" s="522"/>
      <c r="G2" s="522"/>
      <c r="H2" s="635"/>
      <c r="I2" s="635"/>
      <c r="J2" s="635"/>
      <c r="K2" s="635"/>
      <c r="L2" s="635"/>
      <c r="M2" s="635"/>
      <c r="N2" s="635"/>
      <c r="O2" s="635"/>
      <c r="P2" s="635"/>
      <c r="Q2" s="635"/>
      <c r="R2" s="635"/>
      <c r="S2" s="635"/>
      <c r="T2" s="635"/>
      <c r="U2" s="635"/>
      <c r="V2" s="635"/>
      <c r="W2" s="635"/>
      <c r="X2" s="635"/>
      <c r="Y2" s="635"/>
      <c r="Z2" s="635"/>
    </row>
    <row r="3" spans="2:28" ht="20.100000000000001" customHeight="1" x14ac:dyDescent="0.15">
      <c r="B3" s="670" t="s">
        <v>404</v>
      </c>
      <c r="C3" s="670"/>
      <c r="D3" s="523"/>
      <c r="E3" s="671" t="s">
        <v>405</v>
      </c>
      <c r="F3" s="672"/>
      <c r="G3" s="673"/>
      <c r="H3" s="674" t="s">
        <v>406</v>
      </c>
      <c r="I3" s="529"/>
      <c r="J3" s="675" t="s">
        <v>530</v>
      </c>
      <c r="K3" s="675"/>
      <c r="L3" s="675"/>
      <c r="M3" s="311" t="s">
        <v>531</v>
      </c>
      <c r="N3" s="312"/>
      <c r="O3" s="312"/>
      <c r="P3" s="312"/>
      <c r="Q3" s="687" t="s">
        <v>532</v>
      </c>
      <c r="R3" s="688"/>
      <c r="S3" s="688"/>
      <c r="T3" s="689"/>
      <c r="U3" s="516" t="s">
        <v>529</v>
      </c>
      <c r="V3" s="517"/>
      <c r="W3" s="518"/>
      <c r="X3" s="531">
        <v>45904</v>
      </c>
      <c r="Y3" s="532"/>
      <c r="Z3" s="533"/>
    </row>
    <row r="4" spans="2:28" ht="20.100000000000001" customHeight="1" x14ac:dyDescent="0.15">
      <c r="B4" s="682" t="s">
        <v>649</v>
      </c>
      <c r="C4" s="682"/>
      <c r="D4" s="537"/>
      <c r="E4" s="683" t="s">
        <v>411</v>
      </c>
      <c r="F4" s="684"/>
      <c r="G4" s="685"/>
      <c r="H4" s="686" t="s">
        <v>407</v>
      </c>
      <c r="I4" s="543"/>
      <c r="J4" s="675" t="s">
        <v>408</v>
      </c>
      <c r="K4" s="675"/>
      <c r="L4" s="675"/>
      <c r="M4" s="314"/>
      <c r="N4" s="315"/>
      <c r="O4" s="315"/>
      <c r="P4" s="315"/>
      <c r="Q4" s="690" t="s">
        <v>533</v>
      </c>
      <c r="R4" s="691"/>
      <c r="S4" s="691"/>
      <c r="T4" s="692"/>
      <c r="U4" s="676"/>
      <c r="V4" s="677"/>
      <c r="W4" s="678"/>
      <c r="X4" s="679"/>
      <c r="Y4" s="680"/>
      <c r="Z4" s="681"/>
    </row>
    <row r="5" spans="2:28" ht="28.5" customHeight="1" x14ac:dyDescent="0.15">
      <c r="B5" s="647" t="s">
        <v>166</v>
      </c>
      <c r="C5" s="650" t="s">
        <v>167</v>
      </c>
      <c r="D5" s="650"/>
      <c r="E5" s="651" t="s">
        <v>124</v>
      </c>
      <c r="F5" s="660" t="s">
        <v>166</v>
      </c>
      <c r="G5" s="661"/>
      <c r="H5" s="662"/>
      <c r="I5" s="662"/>
      <c r="J5" s="662"/>
      <c r="K5" s="662"/>
      <c r="L5" s="662"/>
      <c r="M5" s="662"/>
      <c r="N5" s="662"/>
      <c r="O5" s="662"/>
      <c r="P5" s="662"/>
      <c r="Q5" s="662"/>
      <c r="R5" s="662"/>
      <c r="S5" s="663"/>
      <c r="T5" s="663"/>
      <c r="U5" s="663"/>
      <c r="V5" s="663"/>
      <c r="W5" s="663"/>
      <c r="X5" s="663"/>
      <c r="Y5" s="663"/>
      <c r="Z5" s="664"/>
      <c r="AA5" s="21"/>
      <c r="AB5" s="5"/>
    </row>
    <row r="6" spans="2:28" ht="24.75" customHeight="1" x14ac:dyDescent="0.15">
      <c r="B6" s="647"/>
      <c r="C6" s="543"/>
      <c r="D6" s="543"/>
      <c r="E6" s="652"/>
      <c r="F6" s="529" t="s">
        <v>168</v>
      </c>
      <c r="G6" s="529"/>
      <c r="H6" s="666" t="s">
        <v>169</v>
      </c>
      <c r="I6" s="663"/>
      <c r="J6" s="663"/>
      <c r="K6" s="663"/>
      <c r="L6" s="663"/>
      <c r="M6" s="663"/>
      <c r="N6" s="664"/>
      <c r="O6" s="666" t="s">
        <v>170</v>
      </c>
      <c r="P6" s="662"/>
      <c r="Q6" s="662"/>
      <c r="R6" s="662"/>
      <c r="S6" s="662"/>
      <c r="T6" s="662"/>
      <c r="U6" s="662"/>
      <c r="V6" s="662"/>
      <c r="W6" s="662"/>
      <c r="X6" s="686"/>
      <c r="Y6" s="666" t="s">
        <v>171</v>
      </c>
      <c r="Z6" s="686"/>
      <c r="AA6" s="5"/>
      <c r="AB6" s="5"/>
    </row>
    <row r="7" spans="2:28" ht="27.75" customHeight="1" x14ac:dyDescent="0.15">
      <c r="B7" s="648"/>
      <c r="C7" s="653"/>
      <c r="D7" s="654"/>
      <c r="E7" s="111"/>
      <c r="F7" s="655"/>
      <c r="G7" s="655"/>
      <c r="H7" s="667"/>
      <c r="I7" s="668"/>
      <c r="J7" s="668"/>
      <c r="K7" s="668"/>
      <c r="L7" s="668"/>
      <c r="M7" s="668"/>
      <c r="N7" s="669"/>
      <c r="O7" s="701"/>
      <c r="P7" s="702"/>
      <c r="Q7" s="702"/>
      <c r="R7" s="702"/>
      <c r="S7" s="702"/>
      <c r="T7" s="702"/>
      <c r="U7" s="702"/>
      <c r="V7" s="702"/>
      <c r="W7" s="702"/>
      <c r="X7" s="703"/>
      <c r="Y7" s="665"/>
      <c r="Z7" s="665"/>
    </row>
    <row r="8" spans="2:28" ht="27.75" customHeight="1" x14ac:dyDescent="0.15">
      <c r="B8" s="648"/>
      <c r="C8" s="653"/>
      <c r="D8" s="654"/>
      <c r="E8" s="111"/>
      <c r="F8" s="655"/>
      <c r="G8" s="655"/>
      <c r="H8" s="667"/>
      <c r="I8" s="693"/>
      <c r="J8" s="693"/>
      <c r="K8" s="693"/>
      <c r="L8" s="668"/>
      <c r="M8" s="668"/>
      <c r="N8" s="669"/>
      <c r="O8" s="701"/>
      <c r="P8" s="702"/>
      <c r="Q8" s="702"/>
      <c r="R8" s="702"/>
      <c r="S8" s="702"/>
      <c r="T8" s="702"/>
      <c r="U8" s="702"/>
      <c r="V8" s="702"/>
      <c r="W8" s="702"/>
      <c r="X8" s="703"/>
      <c r="Y8" s="665"/>
      <c r="Z8" s="665"/>
    </row>
    <row r="9" spans="2:28" ht="27.75" customHeight="1" x14ac:dyDescent="0.15">
      <c r="B9" s="648"/>
      <c r="C9" s="656"/>
      <c r="D9" s="657"/>
      <c r="E9" s="111"/>
      <c r="F9" s="655"/>
      <c r="G9" s="655"/>
      <c r="H9" s="667"/>
      <c r="I9" s="693"/>
      <c r="J9" s="693"/>
      <c r="K9" s="693"/>
      <c r="L9" s="668"/>
      <c r="M9" s="668"/>
      <c r="N9" s="669"/>
      <c r="O9" s="701"/>
      <c r="P9" s="702"/>
      <c r="Q9" s="702"/>
      <c r="R9" s="702"/>
      <c r="S9" s="702"/>
      <c r="T9" s="702"/>
      <c r="U9" s="702"/>
      <c r="V9" s="702"/>
      <c r="W9" s="702"/>
      <c r="X9" s="703"/>
      <c r="Y9" s="658"/>
      <c r="Z9" s="659"/>
    </row>
    <row r="10" spans="2:28" ht="27.75" customHeight="1" x14ac:dyDescent="0.15">
      <c r="B10" s="648"/>
      <c r="C10" s="656"/>
      <c r="D10" s="657"/>
      <c r="E10" s="111"/>
      <c r="F10" s="694"/>
      <c r="G10" s="695"/>
      <c r="H10" s="667"/>
      <c r="I10" s="693"/>
      <c r="J10" s="693"/>
      <c r="K10" s="693"/>
      <c r="L10" s="693"/>
      <c r="M10" s="693"/>
      <c r="N10" s="698"/>
      <c r="O10" s="701"/>
      <c r="P10" s="702"/>
      <c r="Q10" s="702"/>
      <c r="R10" s="702"/>
      <c r="S10" s="702"/>
      <c r="T10" s="702"/>
      <c r="U10" s="702"/>
      <c r="V10" s="702"/>
      <c r="W10" s="702"/>
      <c r="X10" s="703"/>
      <c r="Y10" s="658"/>
      <c r="Z10" s="659"/>
    </row>
    <row r="11" spans="2:28" ht="27.75" customHeight="1" x14ac:dyDescent="0.15">
      <c r="B11" s="648"/>
      <c r="C11" s="658"/>
      <c r="D11" s="659"/>
      <c r="E11" s="20"/>
      <c r="F11" s="696"/>
      <c r="G11" s="697"/>
      <c r="H11" s="667"/>
      <c r="I11" s="693"/>
      <c r="J11" s="693"/>
      <c r="K11" s="693"/>
      <c r="L11" s="693"/>
      <c r="M11" s="693"/>
      <c r="N11" s="698"/>
      <c r="O11" s="658"/>
      <c r="P11" s="700"/>
      <c r="Q11" s="700"/>
      <c r="R11" s="700"/>
      <c r="S11" s="700"/>
      <c r="T11" s="700"/>
      <c r="U11" s="700"/>
      <c r="V11" s="700"/>
      <c r="W11" s="700"/>
      <c r="X11" s="659"/>
      <c r="Y11" s="658"/>
      <c r="Z11" s="659"/>
    </row>
    <row r="12" spans="2:28" ht="27.75" customHeight="1" x14ac:dyDescent="0.15">
      <c r="B12" s="648"/>
      <c r="C12" s="658"/>
      <c r="D12" s="659"/>
      <c r="E12" s="20"/>
      <c r="F12" s="699"/>
      <c r="G12" s="699"/>
      <c r="H12" s="667"/>
      <c r="I12" s="693"/>
      <c r="J12" s="693"/>
      <c r="K12" s="693"/>
      <c r="L12" s="668"/>
      <c r="M12" s="668"/>
      <c r="N12" s="669"/>
      <c r="O12" s="658"/>
      <c r="P12" s="700"/>
      <c r="Q12" s="700"/>
      <c r="R12" s="700"/>
      <c r="S12" s="700"/>
      <c r="T12" s="700"/>
      <c r="U12" s="700"/>
      <c r="V12" s="700"/>
      <c r="W12" s="700"/>
      <c r="X12" s="659"/>
      <c r="Y12" s="658"/>
      <c r="Z12" s="659"/>
    </row>
    <row r="13" spans="2:28" ht="27.75" customHeight="1" x14ac:dyDescent="0.15">
      <c r="B13" s="648"/>
      <c r="C13" s="658"/>
      <c r="D13" s="659"/>
      <c r="E13" s="20"/>
      <c r="F13" s="699"/>
      <c r="G13" s="699"/>
      <c r="H13" s="667"/>
      <c r="I13" s="693"/>
      <c r="J13" s="693"/>
      <c r="K13" s="693"/>
      <c r="L13" s="668"/>
      <c r="M13" s="668"/>
      <c r="N13" s="669"/>
      <c r="O13" s="658"/>
      <c r="P13" s="700"/>
      <c r="Q13" s="700"/>
      <c r="R13" s="700"/>
      <c r="S13" s="700"/>
      <c r="T13" s="700"/>
      <c r="U13" s="700"/>
      <c r="V13" s="700"/>
      <c r="W13" s="700"/>
      <c r="X13" s="659"/>
      <c r="Y13" s="658"/>
      <c r="Z13" s="659"/>
    </row>
    <row r="14" spans="2:28" ht="27.75" customHeight="1" x14ac:dyDescent="0.15">
      <c r="B14" s="648"/>
      <c r="C14" s="658"/>
      <c r="D14" s="659"/>
      <c r="E14" s="20"/>
      <c r="F14" s="655"/>
      <c r="G14" s="655"/>
      <c r="H14" s="667"/>
      <c r="I14" s="693"/>
      <c r="J14" s="693"/>
      <c r="K14" s="693"/>
      <c r="L14" s="668"/>
      <c r="M14" s="668"/>
      <c r="N14" s="669"/>
      <c r="O14" s="658"/>
      <c r="P14" s="700"/>
      <c r="Q14" s="700"/>
      <c r="R14" s="700"/>
      <c r="S14" s="700"/>
      <c r="T14" s="700"/>
      <c r="U14" s="700"/>
      <c r="V14" s="700"/>
      <c r="W14" s="700"/>
      <c r="X14" s="659"/>
      <c r="Y14" s="658"/>
      <c r="Z14" s="659"/>
    </row>
    <row r="15" spans="2:28" ht="27.75" customHeight="1" x14ac:dyDescent="0.15">
      <c r="B15" s="648"/>
      <c r="C15" s="658"/>
      <c r="D15" s="659"/>
      <c r="E15" s="20"/>
      <c r="F15" s="699"/>
      <c r="G15" s="699"/>
      <c r="H15" s="667"/>
      <c r="I15" s="693"/>
      <c r="J15" s="693"/>
      <c r="K15" s="693"/>
      <c r="L15" s="668"/>
      <c r="M15" s="668"/>
      <c r="N15" s="669"/>
      <c r="O15" s="658"/>
      <c r="P15" s="700"/>
      <c r="Q15" s="700"/>
      <c r="R15" s="700"/>
      <c r="S15" s="700"/>
      <c r="T15" s="700"/>
      <c r="U15" s="700"/>
      <c r="V15" s="700"/>
      <c r="W15" s="700"/>
      <c r="X15" s="659"/>
      <c r="Y15" s="658"/>
      <c r="Z15" s="659"/>
    </row>
    <row r="16" spans="2:28" ht="27.75" customHeight="1" x14ac:dyDescent="0.15">
      <c r="B16" s="648"/>
      <c r="C16" s="658"/>
      <c r="D16" s="659"/>
      <c r="E16" s="20"/>
      <c r="F16" s="699"/>
      <c r="G16" s="699"/>
      <c r="H16" s="667"/>
      <c r="I16" s="693"/>
      <c r="J16" s="693"/>
      <c r="K16" s="693"/>
      <c r="L16" s="668"/>
      <c r="M16" s="668"/>
      <c r="N16" s="669"/>
      <c r="O16" s="658"/>
      <c r="P16" s="700"/>
      <c r="Q16" s="700"/>
      <c r="R16" s="700"/>
      <c r="S16" s="700"/>
      <c r="T16" s="700"/>
      <c r="U16" s="700"/>
      <c r="V16" s="700"/>
      <c r="W16" s="700"/>
      <c r="X16" s="659"/>
      <c r="Y16" s="658"/>
      <c r="Z16" s="659"/>
    </row>
    <row r="17" spans="2:26" ht="27.75" customHeight="1" x14ac:dyDescent="0.15">
      <c r="B17" s="648"/>
      <c r="C17" s="658"/>
      <c r="D17" s="659"/>
      <c r="E17" s="20"/>
      <c r="F17" s="699"/>
      <c r="G17" s="699"/>
      <c r="H17" s="667"/>
      <c r="I17" s="693"/>
      <c r="J17" s="693"/>
      <c r="K17" s="693"/>
      <c r="L17" s="668"/>
      <c r="M17" s="668"/>
      <c r="N17" s="669"/>
      <c r="O17" s="658"/>
      <c r="P17" s="700"/>
      <c r="Q17" s="700"/>
      <c r="R17" s="700"/>
      <c r="S17" s="700"/>
      <c r="T17" s="700"/>
      <c r="U17" s="700"/>
      <c r="V17" s="700"/>
      <c r="W17" s="700"/>
      <c r="X17" s="659"/>
      <c r="Y17" s="658"/>
      <c r="Z17" s="659"/>
    </row>
    <row r="18" spans="2:26" ht="27.75" customHeight="1" x14ac:dyDescent="0.15">
      <c r="B18" s="648"/>
      <c r="C18" s="658"/>
      <c r="D18" s="659"/>
      <c r="E18" s="20"/>
      <c r="F18" s="699"/>
      <c r="G18" s="699"/>
      <c r="H18" s="667"/>
      <c r="I18" s="693"/>
      <c r="J18" s="693"/>
      <c r="K18" s="693"/>
      <c r="L18" s="668"/>
      <c r="M18" s="668"/>
      <c r="N18" s="669"/>
      <c r="O18" s="658"/>
      <c r="P18" s="700"/>
      <c r="Q18" s="700"/>
      <c r="R18" s="700"/>
      <c r="S18" s="700"/>
      <c r="T18" s="700"/>
      <c r="U18" s="700"/>
      <c r="V18" s="700"/>
      <c r="W18" s="700"/>
      <c r="X18" s="659"/>
      <c r="Y18" s="658"/>
      <c r="Z18" s="659"/>
    </row>
    <row r="19" spans="2:26" ht="27.75" customHeight="1" x14ac:dyDescent="0.15">
      <c r="B19" s="648"/>
      <c r="C19" s="658"/>
      <c r="D19" s="659"/>
      <c r="E19" s="20"/>
      <c r="F19" s="699"/>
      <c r="G19" s="699"/>
      <c r="H19" s="667"/>
      <c r="I19" s="693"/>
      <c r="J19" s="693"/>
      <c r="K19" s="693"/>
      <c r="L19" s="668"/>
      <c r="M19" s="668"/>
      <c r="N19" s="669"/>
      <c r="O19" s="658"/>
      <c r="P19" s="700"/>
      <c r="Q19" s="700"/>
      <c r="R19" s="700"/>
      <c r="S19" s="700"/>
      <c r="T19" s="700"/>
      <c r="U19" s="700"/>
      <c r="V19" s="700"/>
      <c r="W19" s="700"/>
      <c r="X19" s="659"/>
      <c r="Y19" s="658"/>
      <c r="Z19" s="659"/>
    </row>
    <row r="20" spans="2:26" ht="27.75" customHeight="1" x14ac:dyDescent="0.15">
      <c r="B20" s="648"/>
      <c r="C20" s="658"/>
      <c r="D20" s="659"/>
      <c r="E20" s="20"/>
      <c r="F20" s="699"/>
      <c r="G20" s="699"/>
      <c r="H20" s="667"/>
      <c r="I20" s="693"/>
      <c r="J20" s="693"/>
      <c r="K20" s="693"/>
      <c r="L20" s="668"/>
      <c r="M20" s="668"/>
      <c r="N20" s="669"/>
      <c r="O20" s="658"/>
      <c r="P20" s="700"/>
      <c r="Q20" s="700"/>
      <c r="R20" s="700"/>
      <c r="S20" s="700"/>
      <c r="T20" s="700"/>
      <c r="U20" s="700"/>
      <c r="V20" s="700"/>
      <c r="W20" s="700"/>
      <c r="X20" s="659"/>
      <c r="Y20" s="658"/>
      <c r="Z20" s="659"/>
    </row>
    <row r="21" spans="2:26" ht="27.75" customHeight="1" x14ac:dyDescent="0.15">
      <c r="B21" s="649"/>
      <c r="C21" s="658"/>
      <c r="D21" s="659"/>
      <c r="E21" s="20"/>
      <c r="F21" s="699"/>
      <c r="G21" s="699"/>
      <c r="H21" s="667"/>
      <c r="I21" s="693"/>
      <c r="J21" s="693"/>
      <c r="K21" s="693"/>
      <c r="L21" s="668"/>
      <c r="M21" s="668"/>
      <c r="N21" s="669"/>
      <c r="O21" s="658"/>
      <c r="P21" s="700"/>
      <c r="Q21" s="700"/>
      <c r="R21" s="700"/>
      <c r="S21" s="700"/>
      <c r="T21" s="700"/>
      <c r="U21" s="700"/>
      <c r="V21" s="700"/>
      <c r="W21" s="700"/>
      <c r="X21" s="659"/>
      <c r="Y21" s="658"/>
      <c r="Z21" s="659"/>
    </row>
    <row r="22" spans="2:26" ht="15.95" customHeight="1" x14ac:dyDescent="0.15">
      <c r="B22" s="1" t="s">
        <v>172</v>
      </c>
    </row>
    <row r="23" spans="2:26" ht="15.95" customHeight="1" x14ac:dyDescent="0.15">
      <c r="B23" s="4" t="s">
        <v>106</v>
      </c>
    </row>
  </sheetData>
  <mergeCells count="9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 ref="Y18:Z18"/>
    <mergeCell ref="Y19:Z19"/>
    <mergeCell ref="Y20:Z20"/>
    <mergeCell ref="Y21:Z21"/>
    <mergeCell ref="Y17:Z17"/>
    <mergeCell ref="O17:X17"/>
    <mergeCell ref="O18:X18"/>
    <mergeCell ref="H16:N16"/>
    <mergeCell ref="O19:X19"/>
    <mergeCell ref="O20:X20"/>
    <mergeCell ref="O21:X21"/>
    <mergeCell ref="C21:D21"/>
    <mergeCell ref="F21:G21"/>
    <mergeCell ref="C20:D20"/>
    <mergeCell ref="F20:G20"/>
    <mergeCell ref="C17:D17"/>
    <mergeCell ref="F17:G17"/>
    <mergeCell ref="H20:N20"/>
    <mergeCell ref="H21:N21"/>
    <mergeCell ref="C18:D18"/>
    <mergeCell ref="F18:G18"/>
    <mergeCell ref="C19:D19"/>
    <mergeCell ref="F19:G19"/>
    <mergeCell ref="H17:N17"/>
    <mergeCell ref="H18:N18"/>
    <mergeCell ref="H19:N19"/>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H9:N9"/>
    <mergeCell ref="H8:N8"/>
    <mergeCell ref="Y6:Z6"/>
    <mergeCell ref="Y11:Z11"/>
    <mergeCell ref="F10:G10"/>
    <mergeCell ref="Y10:Z10"/>
    <mergeCell ref="F11:G11"/>
    <mergeCell ref="H11:N11"/>
    <mergeCell ref="H10:N10"/>
    <mergeCell ref="B2:Z2"/>
    <mergeCell ref="B3:D3"/>
    <mergeCell ref="E3:G3"/>
    <mergeCell ref="H3:I3"/>
    <mergeCell ref="J3:L3"/>
    <mergeCell ref="U3:W4"/>
    <mergeCell ref="X3:Z4"/>
    <mergeCell ref="B4:D4"/>
    <mergeCell ref="E4:G4"/>
    <mergeCell ref="H4:I4"/>
    <mergeCell ref="J4:L4"/>
    <mergeCell ref="M3:P4"/>
    <mergeCell ref="Q3:T3"/>
    <mergeCell ref="Q4:T4"/>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s>
  <phoneticPr fontId="13"/>
  <printOptions horizontalCentered="1" verticalCentered="1"/>
  <pageMargins left="0.23622047244094488" right="0.23622047244094488" top="0.74803149606299213" bottom="0.74803149606299213" header="0.31496062992125984" footer="0.31496062992125984"/>
  <pageSetup paperSize="9" scale="94" fitToWidth="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5"/>
  <dimension ref="B1:X31"/>
  <sheetViews>
    <sheetView showGridLines="0" showZeros="0" view="pageBreakPreview" zoomScale="85" zoomScaleNormal="70" zoomScaleSheetLayoutView="85"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496</v>
      </c>
      <c r="F5" s="740"/>
      <c r="G5" s="741"/>
      <c r="H5" s="741"/>
      <c r="I5" s="741"/>
      <c r="J5" s="741"/>
      <c r="K5" s="741"/>
      <c r="L5" s="742"/>
      <c r="M5" s="736" t="s">
        <v>663</v>
      </c>
      <c r="N5" s="738" t="s">
        <v>664</v>
      </c>
      <c r="O5" s="739"/>
      <c r="P5" s="259" t="s">
        <v>496</v>
      </c>
      <c r="Q5" s="740"/>
      <c r="R5" s="741"/>
      <c r="S5" s="741"/>
      <c r="T5" s="741"/>
      <c r="U5" s="741"/>
      <c r="V5" s="741"/>
      <c r="W5" s="742"/>
    </row>
    <row r="6" spans="2:23" s="31" customFormat="1" ht="25.5" customHeight="1" x14ac:dyDescent="0.15">
      <c r="B6" s="737"/>
      <c r="C6" s="738" t="s">
        <v>665</v>
      </c>
      <c r="D6" s="739"/>
      <c r="E6" s="260">
        <v>1</v>
      </c>
      <c r="F6" s="743"/>
      <c r="G6" s="744"/>
      <c r="H6" s="744"/>
      <c r="I6" s="744"/>
      <c r="J6" s="744"/>
      <c r="K6" s="744"/>
      <c r="L6" s="745"/>
      <c r="M6" s="737"/>
      <c r="N6" s="738" t="s">
        <v>665</v>
      </c>
      <c r="O6" s="739"/>
      <c r="P6" s="260">
        <v>2</v>
      </c>
      <c r="Q6" s="743"/>
      <c r="R6" s="744"/>
      <c r="S6" s="744"/>
      <c r="T6" s="744"/>
      <c r="U6" s="744"/>
      <c r="V6" s="744"/>
      <c r="W6" s="745"/>
    </row>
    <row r="7" spans="2:23" s="31" customFormat="1" ht="25.5" customHeight="1" x14ac:dyDescent="0.15">
      <c r="B7" s="736" t="s">
        <v>666</v>
      </c>
      <c r="C7" s="738" t="s">
        <v>667</v>
      </c>
      <c r="D7" s="739"/>
      <c r="E7" s="261" t="s">
        <v>549</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37"/>
      <c r="C8" s="738" t="s">
        <v>298</v>
      </c>
      <c r="D8" s="739"/>
      <c r="E8" s="259" t="s">
        <v>550</v>
      </c>
      <c r="F8" s="743"/>
      <c r="G8" s="744"/>
      <c r="H8" s="744"/>
      <c r="I8" s="744"/>
      <c r="J8" s="744"/>
      <c r="K8" s="744"/>
      <c r="L8" s="745"/>
      <c r="M8" s="737"/>
      <c r="N8" s="738" t="s">
        <v>298</v>
      </c>
      <c r="O8" s="739"/>
      <c r="P8" s="259" t="s">
        <v>558</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t="s">
        <v>542</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50" t="s">
        <v>670</v>
      </c>
      <c r="D12" s="751"/>
      <c r="E12" s="195" t="s">
        <v>553</v>
      </c>
      <c r="F12" s="746"/>
      <c r="G12" s="747"/>
      <c r="H12" s="747"/>
      <c r="I12" s="747"/>
      <c r="J12" s="747"/>
      <c r="K12" s="747"/>
      <c r="L12" s="748"/>
      <c r="M12" s="737"/>
      <c r="N12" s="750" t="s">
        <v>670</v>
      </c>
      <c r="O12" s="751"/>
      <c r="P12" s="195" t="s">
        <v>553</v>
      </c>
      <c r="Q12" s="746"/>
      <c r="R12" s="747"/>
      <c r="S12" s="747"/>
      <c r="T12" s="747"/>
      <c r="U12" s="747"/>
      <c r="V12" s="747"/>
      <c r="W12" s="748"/>
    </row>
    <row r="13" spans="2:23" s="31" customFormat="1" ht="25.5" customHeight="1" x14ac:dyDescent="0.15">
      <c r="B13" s="753" t="s">
        <v>671</v>
      </c>
      <c r="C13" s="769"/>
      <c r="D13" s="754"/>
      <c r="E13" s="755" t="s">
        <v>551</v>
      </c>
      <c r="F13" s="756"/>
      <c r="G13" s="757"/>
      <c r="H13" s="753" t="s">
        <v>672</v>
      </c>
      <c r="I13" s="754"/>
      <c r="J13" s="755" t="s">
        <v>656</v>
      </c>
      <c r="K13" s="756"/>
      <c r="L13" s="757"/>
      <c r="M13" s="753" t="s">
        <v>671</v>
      </c>
      <c r="N13" s="769"/>
      <c r="O13" s="754"/>
      <c r="P13" s="770" t="s">
        <v>551</v>
      </c>
      <c r="Q13" s="771"/>
      <c r="R13" s="772"/>
      <c r="S13" s="753" t="s">
        <v>672</v>
      </c>
      <c r="T13" s="754"/>
      <c r="U13" s="755" t="s">
        <v>656</v>
      </c>
      <c r="V13" s="756"/>
      <c r="W13" s="757"/>
    </row>
    <row r="14" spans="2:23" s="31" customFormat="1" ht="25.5" customHeight="1" x14ac:dyDescent="0.15">
      <c r="B14" s="758" t="s">
        <v>673</v>
      </c>
      <c r="C14" s="759"/>
      <c r="D14" s="760"/>
      <c r="E14" s="761" t="s">
        <v>556</v>
      </c>
      <c r="F14" s="762"/>
      <c r="G14" s="763"/>
      <c r="H14" s="758" t="s">
        <v>674</v>
      </c>
      <c r="I14" s="760"/>
      <c r="J14" s="764" t="s">
        <v>657</v>
      </c>
      <c r="K14" s="765"/>
      <c r="L14" s="766"/>
      <c r="M14" s="758" t="s">
        <v>673</v>
      </c>
      <c r="N14" s="759"/>
      <c r="O14" s="760"/>
      <c r="P14" s="761" t="s">
        <v>556</v>
      </c>
      <c r="Q14" s="762"/>
      <c r="R14" s="763"/>
      <c r="S14" s="767" t="s">
        <v>674</v>
      </c>
      <c r="T14" s="768"/>
      <c r="U14" s="764" t="s">
        <v>657</v>
      </c>
      <c r="V14" s="765"/>
      <c r="W14" s="766"/>
    </row>
    <row r="15" spans="2:23" s="31" customFormat="1" ht="39.75" customHeight="1" x14ac:dyDescent="0.15">
      <c r="B15" s="750" t="s">
        <v>675</v>
      </c>
      <c r="C15" s="752"/>
      <c r="D15" s="751"/>
      <c r="E15" s="782" t="s">
        <v>658</v>
      </c>
      <c r="F15" s="783"/>
      <c r="G15" s="783"/>
      <c r="H15" s="783"/>
      <c r="I15" s="783"/>
      <c r="J15" s="783"/>
      <c r="K15" s="783"/>
      <c r="L15" s="784"/>
      <c r="M15" s="750" t="s">
        <v>675</v>
      </c>
      <c r="N15" s="752"/>
      <c r="O15" s="751"/>
      <c r="P15" s="782" t="s">
        <v>659</v>
      </c>
      <c r="Q15" s="783"/>
      <c r="R15" s="783"/>
      <c r="S15" s="783"/>
      <c r="T15" s="783"/>
      <c r="U15" s="783"/>
      <c r="V15" s="783"/>
      <c r="W15" s="784"/>
    </row>
    <row r="16" spans="2:23" s="31" customFormat="1" ht="25.5" customHeight="1" x14ac:dyDescent="0.15">
      <c r="B16" s="736" t="s">
        <v>663</v>
      </c>
      <c r="C16" s="738" t="s">
        <v>664</v>
      </c>
      <c r="D16" s="739"/>
      <c r="E16" s="259" t="s">
        <v>496</v>
      </c>
      <c r="F16" s="740"/>
      <c r="G16" s="741"/>
      <c r="H16" s="741"/>
      <c r="I16" s="741"/>
      <c r="J16" s="741"/>
      <c r="K16" s="741"/>
      <c r="L16" s="742"/>
      <c r="M16" s="736" t="s">
        <v>663</v>
      </c>
      <c r="N16" s="738" t="s">
        <v>664</v>
      </c>
      <c r="O16" s="739"/>
      <c r="P16" s="259" t="s">
        <v>497</v>
      </c>
      <c r="Q16" s="773"/>
      <c r="R16" s="774"/>
      <c r="S16" s="774"/>
      <c r="T16" s="774"/>
      <c r="U16" s="774"/>
      <c r="V16" s="774"/>
      <c r="W16" s="775"/>
    </row>
    <row r="17" spans="2:24" s="31" customFormat="1" ht="25.5" customHeight="1" x14ac:dyDescent="0.15">
      <c r="B17" s="737"/>
      <c r="C17" s="738" t="s">
        <v>665</v>
      </c>
      <c r="D17" s="739"/>
      <c r="E17" s="260">
        <v>3</v>
      </c>
      <c r="F17" s="743"/>
      <c r="G17" s="744"/>
      <c r="H17" s="744"/>
      <c r="I17" s="744"/>
      <c r="J17" s="744"/>
      <c r="K17" s="744"/>
      <c r="L17" s="745"/>
      <c r="M17" s="737"/>
      <c r="N17" s="738" t="s">
        <v>665</v>
      </c>
      <c r="O17" s="739"/>
      <c r="P17" s="260">
        <v>1</v>
      </c>
      <c r="Q17" s="776"/>
      <c r="R17" s="777"/>
      <c r="S17" s="777"/>
      <c r="T17" s="777"/>
      <c r="U17" s="777"/>
      <c r="V17" s="777"/>
      <c r="W17" s="778"/>
    </row>
    <row r="18" spans="2:24" s="31" customFormat="1" ht="25.5" customHeight="1" x14ac:dyDescent="0.15">
      <c r="B18" s="736" t="s">
        <v>666</v>
      </c>
      <c r="C18" s="738" t="s">
        <v>667</v>
      </c>
      <c r="D18" s="739"/>
      <c r="E18" s="261" t="s">
        <v>549</v>
      </c>
      <c r="F18" s="743"/>
      <c r="G18" s="744"/>
      <c r="H18" s="744"/>
      <c r="I18" s="744"/>
      <c r="J18" s="744"/>
      <c r="K18" s="744"/>
      <c r="L18" s="745"/>
      <c r="M18" s="736" t="s">
        <v>666</v>
      </c>
      <c r="N18" s="738" t="s">
        <v>667</v>
      </c>
      <c r="O18" s="739"/>
      <c r="P18" s="261" t="s">
        <v>557</v>
      </c>
      <c r="Q18" s="776"/>
      <c r="R18" s="777"/>
      <c r="S18" s="777"/>
      <c r="T18" s="777"/>
      <c r="U18" s="777"/>
      <c r="V18" s="777"/>
      <c r="W18" s="778"/>
    </row>
    <row r="19" spans="2:24" s="31" customFormat="1" ht="25.5" customHeight="1" x14ac:dyDescent="0.15">
      <c r="B19" s="737"/>
      <c r="C19" s="738" t="s">
        <v>298</v>
      </c>
      <c r="D19" s="739"/>
      <c r="E19" s="259" t="s">
        <v>559</v>
      </c>
      <c r="F19" s="743"/>
      <c r="G19" s="744"/>
      <c r="H19" s="744"/>
      <c r="I19" s="744"/>
      <c r="J19" s="744"/>
      <c r="K19" s="744"/>
      <c r="L19" s="745"/>
      <c r="M19" s="737"/>
      <c r="N19" s="738" t="s">
        <v>298</v>
      </c>
      <c r="O19" s="739"/>
      <c r="P19" s="259" t="s">
        <v>563</v>
      </c>
      <c r="Q19" s="776"/>
      <c r="R19" s="777"/>
      <c r="S19" s="777"/>
      <c r="T19" s="777"/>
      <c r="U19" s="777"/>
      <c r="V19" s="777"/>
      <c r="W19" s="778"/>
    </row>
    <row r="20" spans="2:24" s="31" customFormat="1" ht="25.5" customHeight="1" x14ac:dyDescent="0.15">
      <c r="B20" s="750" t="s">
        <v>300</v>
      </c>
      <c r="C20" s="752"/>
      <c r="D20" s="751"/>
      <c r="E20" s="262" t="s">
        <v>351</v>
      </c>
      <c r="F20" s="743"/>
      <c r="G20" s="744"/>
      <c r="H20" s="744"/>
      <c r="I20" s="744"/>
      <c r="J20" s="744"/>
      <c r="K20" s="744"/>
      <c r="L20" s="745"/>
      <c r="M20" s="750" t="s">
        <v>300</v>
      </c>
      <c r="N20" s="752"/>
      <c r="O20" s="751"/>
      <c r="P20" s="262" t="s">
        <v>351</v>
      </c>
      <c r="Q20" s="776"/>
      <c r="R20" s="777"/>
      <c r="S20" s="777"/>
      <c r="T20" s="777"/>
      <c r="U20" s="777"/>
      <c r="V20" s="777"/>
      <c r="W20" s="778"/>
    </row>
    <row r="21" spans="2:24" s="31" customFormat="1" ht="25.5" customHeight="1" x14ac:dyDescent="0.15">
      <c r="B21" s="736" t="s">
        <v>668</v>
      </c>
      <c r="C21" s="750" t="s">
        <v>299</v>
      </c>
      <c r="D21" s="751"/>
      <c r="E21" s="260"/>
      <c r="F21" s="743"/>
      <c r="G21" s="744"/>
      <c r="H21" s="744"/>
      <c r="I21" s="744"/>
      <c r="J21" s="744"/>
      <c r="K21" s="744"/>
      <c r="L21" s="745"/>
      <c r="M21" s="736" t="s">
        <v>668</v>
      </c>
      <c r="N21" s="750" t="s">
        <v>299</v>
      </c>
      <c r="O21" s="751"/>
      <c r="P21" s="260" t="s">
        <v>542</v>
      </c>
      <c r="Q21" s="776"/>
      <c r="R21" s="777"/>
      <c r="S21" s="777"/>
      <c r="T21" s="777"/>
      <c r="U21" s="777"/>
      <c r="V21" s="777"/>
      <c r="W21" s="778"/>
    </row>
    <row r="22" spans="2:24" s="31" customFormat="1" ht="25.5" customHeight="1" x14ac:dyDescent="0.15">
      <c r="B22" s="749"/>
      <c r="C22" s="750" t="s">
        <v>669</v>
      </c>
      <c r="D22" s="751"/>
      <c r="E22" s="195"/>
      <c r="F22" s="743"/>
      <c r="G22" s="744"/>
      <c r="H22" s="744"/>
      <c r="I22" s="744"/>
      <c r="J22" s="744"/>
      <c r="K22" s="744"/>
      <c r="L22" s="745"/>
      <c r="M22" s="749"/>
      <c r="N22" s="750" t="s">
        <v>669</v>
      </c>
      <c r="O22" s="751"/>
      <c r="P22" s="195"/>
      <c r="Q22" s="776"/>
      <c r="R22" s="777"/>
      <c r="S22" s="777"/>
      <c r="T22" s="777"/>
      <c r="U22" s="777"/>
      <c r="V22" s="777"/>
      <c r="W22" s="778"/>
    </row>
    <row r="23" spans="2:24" s="31" customFormat="1" ht="25.5" customHeight="1" x14ac:dyDescent="0.15">
      <c r="B23" s="737"/>
      <c r="C23" s="750" t="s">
        <v>670</v>
      </c>
      <c r="D23" s="751"/>
      <c r="E23" s="195"/>
      <c r="F23" s="746"/>
      <c r="G23" s="747"/>
      <c r="H23" s="747"/>
      <c r="I23" s="747"/>
      <c r="J23" s="747"/>
      <c r="K23" s="747"/>
      <c r="L23" s="748"/>
      <c r="M23" s="737"/>
      <c r="N23" s="750" t="s">
        <v>670</v>
      </c>
      <c r="O23" s="751"/>
      <c r="P23" s="195" t="s">
        <v>553</v>
      </c>
      <c r="Q23" s="779"/>
      <c r="R23" s="780"/>
      <c r="S23" s="780"/>
      <c r="T23" s="780"/>
      <c r="U23" s="780"/>
      <c r="V23" s="780"/>
      <c r="W23" s="781"/>
    </row>
    <row r="24" spans="2:24" s="31" customFormat="1" ht="25.5" customHeight="1" x14ac:dyDescent="0.15">
      <c r="B24" s="753" t="s">
        <v>671</v>
      </c>
      <c r="C24" s="769"/>
      <c r="D24" s="754"/>
      <c r="E24" s="770" t="s">
        <v>660</v>
      </c>
      <c r="F24" s="771"/>
      <c r="G24" s="772"/>
      <c r="H24" s="753" t="s">
        <v>672</v>
      </c>
      <c r="I24" s="754"/>
      <c r="J24" s="755" t="s">
        <v>661</v>
      </c>
      <c r="K24" s="756"/>
      <c r="L24" s="757"/>
      <c r="M24" s="753" t="s">
        <v>671</v>
      </c>
      <c r="N24" s="769"/>
      <c r="O24" s="754"/>
      <c r="P24" s="770" t="s">
        <v>551</v>
      </c>
      <c r="Q24" s="771"/>
      <c r="R24" s="772"/>
      <c r="S24" s="753" t="s">
        <v>672</v>
      </c>
      <c r="T24" s="754"/>
      <c r="U24" s="755" t="s">
        <v>656</v>
      </c>
      <c r="V24" s="756"/>
      <c r="W24" s="757"/>
    </row>
    <row r="25" spans="2:24" s="31" customFormat="1" ht="25.5" customHeight="1" x14ac:dyDescent="0.15">
      <c r="B25" s="758" t="s">
        <v>673</v>
      </c>
      <c r="C25" s="759"/>
      <c r="D25" s="760"/>
      <c r="E25" s="761" t="s">
        <v>551</v>
      </c>
      <c r="F25" s="762"/>
      <c r="G25" s="763"/>
      <c r="H25" s="758" t="s">
        <v>674</v>
      </c>
      <c r="I25" s="760"/>
      <c r="J25" s="764" t="s">
        <v>551</v>
      </c>
      <c r="K25" s="765"/>
      <c r="L25" s="766"/>
      <c r="M25" s="758" t="s">
        <v>673</v>
      </c>
      <c r="N25" s="759"/>
      <c r="O25" s="760"/>
      <c r="P25" s="761" t="s">
        <v>556</v>
      </c>
      <c r="Q25" s="762"/>
      <c r="R25" s="763"/>
      <c r="S25" s="767" t="s">
        <v>674</v>
      </c>
      <c r="T25" s="768"/>
      <c r="U25" s="764" t="s">
        <v>657</v>
      </c>
      <c r="V25" s="765"/>
      <c r="W25" s="766"/>
    </row>
    <row r="26" spans="2:24" s="31" customFormat="1" ht="39.75" customHeight="1" x14ac:dyDescent="0.15">
      <c r="B26" s="750" t="s">
        <v>675</v>
      </c>
      <c r="C26" s="752"/>
      <c r="D26" s="751"/>
      <c r="E26" s="782" t="s">
        <v>676</v>
      </c>
      <c r="F26" s="783"/>
      <c r="G26" s="783"/>
      <c r="H26" s="783"/>
      <c r="I26" s="783"/>
      <c r="J26" s="783"/>
      <c r="K26" s="783"/>
      <c r="L26" s="784"/>
      <c r="M26" s="750" t="s">
        <v>675</v>
      </c>
      <c r="N26" s="752"/>
      <c r="O26" s="751"/>
      <c r="P26" s="782" t="s">
        <v>662</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s>
  <phoneticPr fontId="13"/>
  <dataValidations disablePrompts="1" count="2">
    <dataValidation type="list" allowBlank="1" showInputMessage="1" showErrorMessage="1" sqref="E8 E19 P8 P19" xr:uid="{15EE6F8F-BF13-487A-A605-100A3D62DD0B}">
      <formula1>INDIRECT(E7)</formula1>
    </dataValidation>
    <dataValidation allowBlank="1" showInputMessage="1" showErrorMessage="1" prompt="覆工スパン毎に連番を記入。_x000a_数値で入力する。" sqref="E6 E17 P17 P6" xr:uid="{9ACE5D2E-DA0D-4CFF-AE2D-F814C139B93A}"/>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53391-DCC8-41DC-83E0-3DE2A14DFAD1}">
  <sheetPr codeName="Sheet16"/>
  <dimension ref="B1:X31"/>
  <sheetViews>
    <sheetView showGridLines="0" showZeros="0" view="pageBreakPreview" zoomScale="70" zoomScaleNormal="70" zoomScaleSheetLayoutView="70"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404</v>
      </c>
      <c r="C3" s="717"/>
      <c r="D3" s="717"/>
      <c r="E3" s="718" t="s">
        <v>405</v>
      </c>
      <c r="F3" s="719"/>
      <c r="G3" s="720"/>
      <c r="H3" s="709" t="s">
        <v>677</v>
      </c>
      <c r="I3" s="710"/>
      <c r="J3" s="711" t="s">
        <v>530</v>
      </c>
      <c r="K3" s="712"/>
      <c r="L3" s="713"/>
      <c r="M3" s="722" t="s">
        <v>531</v>
      </c>
      <c r="N3" s="732"/>
      <c r="O3" s="723"/>
      <c r="P3" s="721" t="s">
        <v>532</v>
      </c>
      <c r="Q3" s="721"/>
      <c r="R3" s="721"/>
      <c r="S3" s="722" t="s">
        <v>529</v>
      </c>
      <c r="T3" s="723"/>
      <c r="U3" s="726">
        <v>45904</v>
      </c>
      <c r="V3" s="727"/>
      <c r="W3" s="728"/>
    </row>
    <row r="4" spans="2:23" ht="25.35" customHeight="1" x14ac:dyDescent="0.15">
      <c r="B4" s="704" t="s">
        <v>410</v>
      </c>
      <c r="C4" s="705"/>
      <c r="D4" s="705"/>
      <c r="E4" s="706" t="s">
        <v>411</v>
      </c>
      <c r="F4" s="707"/>
      <c r="G4" s="708"/>
      <c r="H4" s="709" t="s">
        <v>407</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497</v>
      </c>
      <c r="F5" s="740"/>
      <c r="G5" s="741"/>
      <c r="H5" s="741"/>
      <c r="I5" s="741"/>
      <c r="J5" s="741"/>
      <c r="K5" s="741"/>
      <c r="L5" s="742"/>
      <c r="M5" s="736" t="s">
        <v>663</v>
      </c>
      <c r="N5" s="738" t="s">
        <v>664</v>
      </c>
      <c r="O5" s="739"/>
      <c r="P5" s="259" t="s">
        <v>497</v>
      </c>
      <c r="Q5" s="740"/>
      <c r="R5" s="741"/>
      <c r="S5" s="741"/>
      <c r="T5" s="741"/>
      <c r="U5" s="741"/>
      <c r="V5" s="741"/>
      <c r="W5" s="742"/>
    </row>
    <row r="6" spans="2:23" s="31" customFormat="1" ht="25.5" customHeight="1" x14ac:dyDescent="0.15">
      <c r="B6" s="737"/>
      <c r="C6" s="738" t="s">
        <v>665</v>
      </c>
      <c r="D6" s="739"/>
      <c r="E6" s="260">
        <v>2</v>
      </c>
      <c r="F6" s="743"/>
      <c r="G6" s="744"/>
      <c r="H6" s="744"/>
      <c r="I6" s="744"/>
      <c r="J6" s="744"/>
      <c r="K6" s="744"/>
      <c r="L6" s="745"/>
      <c r="M6" s="737"/>
      <c r="N6" s="738" t="s">
        <v>665</v>
      </c>
      <c r="O6" s="739"/>
      <c r="P6" s="260">
        <v>3</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558</v>
      </c>
      <c r="F8" s="743"/>
      <c r="G8" s="744"/>
      <c r="H8" s="744"/>
      <c r="I8" s="744"/>
      <c r="J8" s="744"/>
      <c r="K8" s="744"/>
      <c r="L8" s="745"/>
      <c r="M8" s="749"/>
      <c r="N8" s="738" t="s">
        <v>298</v>
      </c>
      <c r="O8" s="739"/>
      <c r="P8" s="259" t="s">
        <v>564</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t="s">
        <v>542</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553</v>
      </c>
      <c r="F12" s="746"/>
      <c r="G12" s="747"/>
      <c r="H12" s="747"/>
      <c r="I12" s="747"/>
      <c r="J12" s="747"/>
      <c r="K12" s="747"/>
      <c r="L12" s="748"/>
      <c r="M12" s="737"/>
      <c r="N12" s="788" t="s">
        <v>670</v>
      </c>
      <c r="O12" s="788"/>
      <c r="P12" s="195" t="s">
        <v>553</v>
      </c>
      <c r="Q12" s="746"/>
      <c r="R12" s="747"/>
      <c r="S12" s="747"/>
      <c r="T12" s="747"/>
      <c r="U12" s="747"/>
      <c r="V12" s="747"/>
      <c r="W12" s="748"/>
    </row>
    <row r="13" spans="2:23" s="31" customFormat="1" ht="25.5" customHeight="1" x14ac:dyDescent="0.15">
      <c r="B13" s="790" t="s">
        <v>671</v>
      </c>
      <c r="C13" s="790"/>
      <c r="D13" s="790"/>
      <c r="E13" s="755" t="s">
        <v>551</v>
      </c>
      <c r="F13" s="756"/>
      <c r="G13" s="757"/>
      <c r="H13" s="790" t="s">
        <v>672</v>
      </c>
      <c r="I13" s="790"/>
      <c r="J13" s="791" t="s">
        <v>656</v>
      </c>
      <c r="K13" s="791"/>
      <c r="L13" s="791"/>
      <c r="M13" s="790" t="s">
        <v>671</v>
      </c>
      <c r="N13" s="790"/>
      <c r="O13" s="790"/>
      <c r="P13" s="770" t="s">
        <v>551</v>
      </c>
      <c r="Q13" s="771"/>
      <c r="R13" s="772"/>
      <c r="S13" s="790" t="s">
        <v>672</v>
      </c>
      <c r="T13" s="790"/>
      <c r="U13" s="791" t="s">
        <v>656</v>
      </c>
      <c r="V13" s="791"/>
      <c r="W13" s="791"/>
    </row>
    <row r="14" spans="2:23" s="31" customFormat="1" ht="25.5" customHeight="1" x14ac:dyDescent="0.15">
      <c r="B14" s="792" t="s">
        <v>673</v>
      </c>
      <c r="C14" s="792"/>
      <c r="D14" s="792"/>
      <c r="E14" s="762" t="s">
        <v>556</v>
      </c>
      <c r="F14" s="762"/>
      <c r="G14" s="762"/>
      <c r="H14" s="758" t="s">
        <v>674</v>
      </c>
      <c r="I14" s="759"/>
      <c r="J14" s="764" t="s">
        <v>657</v>
      </c>
      <c r="K14" s="765"/>
      <c r="L14" s="766"/>
      <c r="M14" s="758" t="s">
        <v>673</v>
      </c>
      <c r="N14" s="759"/>
      <c r="O14" s="760"/>
      <c r="P14" s="761" t="s">
        <v>556</v>
      </c>
      <c r="Q14" s="762"/>
      <c r="R14" s="762"/>
      <c r="S14" s="767" t="s">
        <v>674</v>
      </c>
      <c r="T14" s="768"/>
      <c r="U14" s="764" t="s">
        <v>657</v>
      </c>
      <c r="V14" s="765"/>
      <c r="W14" s="766"/>
    </row>
    <row r="15" spans="2:23" s="31" customFormat="1" ht="39.75" customHeight="1" x14ac:dyDescent="0.15">
      <c r="B15" s="788" t="s">
        <v>675</v>
      </c>
      <c r="C15" s="788"/>
      <c r="D15" s="788"/>
      <c r="E15" s="782" t="s">
        <v>659</v>
      </c>
      <c r="F15" s="783"/>
      <c r="G15" s="783"/>
      <c r="H15" s="783"/>
      <c r="I15" s="783"/>
      <c r="J15" s="783"/>
      <c r="K15" s="783"/>
      <c r="L15" s="784"/>
      <c r="M15" s="788" t="s">
        <v>675</v>
      </c>
      <c r="N15" s="788"/>
      <c r="O15" s="788"/>
      <c r="P15" s="782" t="s">
        <v>678</v>
      </c>
      <c r="Q15" s="783"/>
      <c r="R15" s="783"/>
      <c r="S15" s="783"/>
      <c r="T15" s="783"/>
      <c r="U15" s="783"/>
      <c r="V15" s="783"/>
      <c r="W15" s="784"/>
    </row>
    <row r="16" spans="2:23" s="31" customFormat="1" ht="25.5" customHeight="1" x14ac:dyDescent="0.15">
      <c r="B16" s="789" t="s">
        <v>663</v>
      </c>
      <c r="C16" s="789" t="s">
        <v>664</v>
      </c>
      <c r="D16" s="789"/>
      <c r="E16" s="259" t="s">
        <v>497</v>
      </c>
      <c r="F16" s="740"/>
      <c r="G16" s="741"/>
      <c r="H16" s="741"/>
      <c r="I16" s="741"/>
      <c r="J16" s="741"/>
      <c r="K16" s="741"/>
      <c r="L16" s="742"/>
      <c r="M16" s="789" t="s">
        <v>663</v>
      </c>
      <c r="N16" s="789" t="s">
        <v>664</v>
      </c>
      <c r="O16" s="789"/>
      <c r="P16" s="259" t="s">
        <v>497</v>
      </c>
      <c r="Q16" s="773"/>
      <c r="R16" s="774"/>
      <c r="S16" s="774"/>
      <c r="T16" s="774"/>
      <c r="U16" s="774"/>
      <c r="V16" s="774"/>
      <c r="W16" s="775"/>
    </row>
    <row r="17" spans="2:24" s="31" customFormat="1" ht="25.5" customHeight="1" x14ac:dyDescent="0.15">
      <c r="B17" s="789"/>
      <c r="C17" s="789" t="s">
        <v>665</v>
      </c>
      <c r="D17" s="789"/>
      <c r="E17" s="260">
        <v>4</v>
      </c>
      <c r="F17" s="743"/>
      <c r="G17" s="744"/>
      <c r="H17" s="744"/>
      <c r="I17" s="744"/>
      <c r="J17" s="744"/>
      <c r="K17" s="744"/>
      <c r="L17" s="745"/>
      <c r="M17" s="789"/>
      <c r="N17" s="789" t="s">
        <v>665</v>
      </c>
      <c r="O17" s="789"/>
      <c r="P17" s="260">
        <v>5</v>
      </c>
      <c r="Q17" s="776"/>
      <c r="R17" s="777"/>
      <c r="S17" s="777"/>
      <c r="T17" s="777"/>
      <c r="U17" s="777"/>
      <c r="V17" s="777"/>
      <c r="W17" s="778"/>
    </row>
    <row r="18" spans="2:24" s="31" customFormat="1" ht="25.5" customHeight="1" x14ac:dyDescent="0.15">
      <c r="B18" s="789" t="s">
        <v>666</v>
      </c>
      <c r="C18" s="789" t="s">
        <v>667</v>
      </c>
      <c r="D18" s="789"/>
      <c r="E18" s="261" t="s">
        <v>549</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559</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679</v>
      </c>
      <c r="F24" s="771"/>
      <c r="G24" s="772"/>
      <c r="H24" s="790" t="s">
        <v>672</v>
      </c>
      <c r="I24" s="790"/>
      <c r="J24" s="755" t="s">
        <v>680</v>
      </c>
      <c r="K24" s="756"/>
      <c r="L24" s="757"/>
      <c r="M24" s="790" t="s">
        <v>671</v>
      </c>
      <c r="N24" s="790"/>
      <c r="O24" s="790"/>
      <c r="P24" s="770" t="s">
        <v>681</v>
      </c>
      <c r="Q24" s="771"/>
      <c r="R24" s="772"/>
      <c r="S24" s="790" t="s">
        <v>672</v>
      </c>
      <c r="T24" s="790"/>
      <c r="U24" s="791" t="s">
        <v>682</v>
      </c>
      <c r="V24" s="791"/>
      <c r="W24" s="791"/>
    </row>
    <row r="25" spans="2:24" s="31" customFormat="1" ht="25.5" customHeight="1" x14ac:dyDescent="0.15">
      <c r="B25" s="792" t="s">
        <v>673</v>
      </c>
      <c r="C25" s="792"/>
      <c r="D25" s="792"/>
      <c r="E25" s="762" t="s">
        <v>551</v>
      </c>
      <c r="F25" s="762"/>
      <c r="G25" s="762"/>
      <c r="H25" s="758" t="s">
        <v>674</v>
      </c>
      <c r="I25" s="759"/>
      <c r="J25" s="764" t="s">
        <v>551</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676</v>
      </c>
      <c r="F26" s="783"/>
      <c r="G26" s="783"/>
      <c r="H26" s="783"/>
      <c r="I26" s="783"/>
      <c r="J26" s="783"/>
      <c r="K26" s="783"/>
      <c r="L26" s="784"/>
      <c r="M26" s="788" t="s">
        <v>675</v>
      </c>
      <c r="N26" s="788"/>
      <c r="O26" s="788"/>
      <c r="P26" s="782" t="s">
        <v>676</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84A91E64-7A81-4930-8A6B-724AD0235523}"/>
    <dataValidation type="list" allowBlank="1" showInputMessage="1" showErrorMessage="1" sqref="E8 E19 P8 P19" xr:uid="{6A7390F3-DAE8-41AF-B4BA-F0545C47896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8DC0CB7-4402-41AC-856B-85AB69CA21D0}">
          <x14:formula1>
            <xm:f>'(参考)リスト'!$F$16:$F$21</xm:f>
          </x14:formula1>
          <xm:sqref>E11:E12 E22:E23 P11:P12 P22:P23</xm:sqref>
        </x14:dataValidation>
        <x14:dataValidation type="list" allowBlank="1" showInputMessage="1" showErrorMessage="1" xr:uid="{DD8D2A7D-1927-4578-9DDF-1193ABB4F56E}">
          <x14:formula1>
            <xm:f>'(参考)リスト'!$D$16:$D$18</xm:f>
          </x14:formula1>
          <xm:sqref>E10 E21 P10 P21</xm:sqref>
        </x14:dataValidation>
        <x14:dataValidation type="list" allowBlank="1" showInputMessage="1" showErrorMessage="1" xr:uid="{B0D4A918-EB55-4779-8A4B-3E268F170383}">
          <x14:formula1>
            <xm:f>'(参考)リスト'!$E$16:$E$27</xm:f>
          </x14:formula1>
          <xm:sqref>E9 E20 P9 P20</xm:sqref>
        </x14:dataValidation>
        <x14:dataValidation type="list" allowBlank="1" showInputMessage="1" showErrorMessage="1" xr:uid="{775209D0-F8B8-4892-A4DA-6892AC8C201A}">
          <x14:formula1>
            <xm:f>'(参考)リスト'!$B$16:$B$21</xm:f>
          </x14:formula1>
          <xm:sqref>E7 E18 P7 P18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24352-E94E-479E-B4E4-50F98535CEAC}">
  <sheetPr codeName="Sheet17"/>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497</v>
      </c>
      <c r="F5" s="740"/>
      <c r="G5" s="741"/>
      <c r="H5" s="741"/>
      <c r="I5" s="741"/>
      <c r="J5" s="741"/>
      <c r="K5" s="741"/>
      <c r="L5" s="742"/>
      <c r="M5" s="736" t="s">
        <v>663</v>
      </c>
      <c r="N5" s="738" t="s">
        <v>664</v>
      </c>
      <c r="O5" s="739"/>
      <c r="P5" s="259" t="s">
        <v>498</v>
      </c>
      <c r="Q5" s="740"/>
      <c r="R5" s="741"/>
      <c r="S5" s="741"/>
      <c r="T5" s="741"/>
      <c r="U5" s="741"/>
      <c r="V5" s="741"/>
      <c r="W5" s="742"/>
    </row>
    <row r="6" spans="2:23" s="31" customFormat="1" ht="25.5" customHeight="1" x14ac:dyDescent="0.15">
      <c r="B6" s="737"/>
      <c r="C6" s="738" t="s">
        <v>665</v>
      </c>
      <c r="D6" s="739"/>
      <c r="E6" s="260">
        <v>6</v>
      </c>
      <c r="F6" s="743"/>
      <c r="G6" s="744"/>
      <c r="H6" s="744"/>
      <c r="I6" s="744"/>
      <c r="J6" s="744"/>
      <c r="K6" s="744"/>
      <c r="L6" s="745"/>
      <c r="M6" s="737"/>
      <c r="N6" s="738" t="s">
        <v>665</v>
      </c>
      <c r="O6" s="739"/>
      <c r="P6" s="260">
        <v>1</v>
      </c>
      <c r="Q6" s="743"/>
      <c r="R6" s="744"/>
      <c r="S6" s="744"/>
      <c r="T6" s="744"/>
      <c r="U6" s="744"/>
      <c r="V6" s="744"/>
      <c r="W6" s="745"/>
    </row>
    <row r="7" spans="2:23" s="31" customFormat="1" ht="25.5" customHeight="1" x14ac:dyDescent="0.15">
      <c r="B7" s="736" t="s">
        <v>666</v>
      </c>
      <c r="C7" s="738" t="s">
        <v>667</v>
      </c>
      <c r="D7" s="739"/>
      <c r="E7" s="261" t="s">
        <v>549</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559</v>
      </c>
      <c r="F8" s="743"/>
      <c r="G8" s="744"/>
      <c r="H8" s="744"/>
      <c r="I8" s="744"/>
      <c r="J8" s="744"/>
      <c r="K8" s="744"/>
      <c r="L8" s="745"/>
      <c r="M8" s="749"/>
      <c r="N8" s="738" t="s">
        <v>298</v>
      </c>
      <c r="O8" s="739"/>
      <c r="P8" s="259" t="s">
        <v>563</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c r="F10" s="743"/>
      <c r="G10" s="744"/>
      <c r="H10" s="744"/>
      <c r="I10" s="744"/>
      <c r="J10" s="744"/>
      <c r="K10" s="744"/>
      <c r="L10" s="745"/>
      <c r="M10" s="736" t="s">
        <v>668</v>
      </c>
      <c r="N10" s="750" t="s">
        <v>299</v>
      </c>
      <c r="O10" s="751"/>
      <c r="P10" s="260" t="s">
        <v>542</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c r="F12" s="746"/>
      <c r="G12" s="747"/>
      <c r="H12" s="747"/>
      <c r="I12" s="747"/>
      <c r="J12" s="747"/>
      <c r="K12" s="747"/>
      <c r="L12" s="748"/>
      <c r="M12" s="737"/>
      <c r="N12" s="788" t="s">
        <v>670</v>
      </c>
      <c r="O12" s="788"/>
      <c r="P12" s="195" t="s">
        <v>553</v>
      </c>
      <c r="Q12" s="746"/>
      <c r="R12" s="747"/>
      <c r="S12" s="747"/>
      <c r="T12" s="747"/>
      <c r="U12" s="747"/>
      <c r="V12" s="747"/>
      <c r="W12" s="748"/>
    </row>
    <row r="13" spans="2:23" s="31" customFormat="1" ht="25.5" customHeight="1" x14ac:dyDescent="0.15">
      <c r="B13" s="790" t="s">
        <v>671</v>
      </c>
      <c r="C13" s="790"/>
      <c r="D13" s="790"/>
      <c r="E13" s="755" t="s">
        <v>683</v>
      </c>
      <c r="F13" s="756"/>
      <c r="G13" s="757"/>
      <c r="H13" s="790" t="s">
        <v>672</v>
      </c>
      <c r="I13" s="790"/>
      <c r="J13" s="791" t="s">
        <v>684</v>
      </c>
      <c r="K13" s="791"/>
      <c r="L13" s="791"/>
      <c r="M13" s="790" t="s">
        <v>671</v>
      </c>
      <c r="N13" s="790"/>
      <c r="O13" s="790"/>
      <c r="P13" s="770" t="s">
        <v>551</v>
      </c>
      <c r="Q13" s="771"/>
      <c r="R13" s="772"/>
      <c r="S13" s="790" t="s">
        <v>672</v>
      </c>
      <c r="T13" s="790"/>
      <c r="U13" s="791" t="s">
        <v>656</v>
      </c>
      <c r="V13" s="791"/>
      <c r="W13" s="791"/>
    </row>
    <row r="14" spans="2:23" s="31" customFormat="1" ht="25.5" customHeight="1" x14ac:dyDescent="0.15">
      <c r="B14" s="792" t="s">
        <v>673</v>
      </c>
      <c r="C14" s="792"/>
      <c r="D14" s="792"/>
      <c r="E14" s="762" t="s">
        <v>551</v>
      </c>
      <c r="F14" s="762"/>
      <c r="G14" s="762"/>
      <c r="H14" s="758" t="s">
        <v>674</v>
      </c>
      <c r="I14" s="759"/>
      <c r="J14" s="764" t="s">
        <v>551</v>
      </c>
      <c r="K14" s="765"/>
      <c r="L14" s="766"/>
      <c r="M14" s="758" t="s">
        <v>673</v>
      </c>
      <c r="N14" s="759"/>
      <c r="O14" s="760"/>
      <c r="P14" s="761" t="s">
        <v>556</v>
      </c>
      <c r="Q14" s="762"/>
      <c r="R14" s="762"/>
      <c r="S14" s="767" t="s">
        <v>674</v>
      </c>
      <c r="T14" s="768"/>
      <c r="U14" s="764" t="s">
        <v>657</v>
      </c>
      <c r="V14" s="765"/>
      <c r="W14" s="766"/>
    </row>
    <row r="15" spans="2:23" s="31" customFormat="1" ht="39.75" customHeight="1" x14ac:dyDescent="0.15">
      <c r="B15" s="788" t="s">
        <v>675</v>
      </c>
      <c r="C15" s="788"/>
      <c r="D15" s="788"/>
      <c r="E15" s="782" t="s">
        <v>676</v>
      </c>
      <c r="F15" s="783"/>
      <c r="G15" s="783"/>
      <c r="H15" s="783"/>
      <c r="I15" s="783"/>
      <c r="J15" s="783"/>
      <c r="K15" s="783"/>
      <c r="L15" s="784"/>
      <c r="M15" s="788" t="s">
        <v>675</v>
      </c>
      <c r="N15" s="788"/>
      <c r="O15" s="788"/>
      <c r="P15" s="782" t="s">
        <v>662</v>
      </c>
      <c r="Q15" s="783"/>
      <c r="R15" s="783"/>
      <c r="S15" s="783"/>
      <c r="T15" s="783"/>
      <c r="U15" s="783"/>
      <c r="V15" s="783"/>
      <c r="W15" s="784"/>
    </row>
    <row r="16" spans="2:23" s="31" customFormat="1" ht="25.5" customHeight="1" x14ac:dyDescent="0.15">
      <c r="B16" s="789" t="s">
        <v>663</v>
      </c>
      <c r="C16" s="789" t="s">
        <v>664</v>
      </c>
      <c r="D16" s="789"/>
      <c r="E16" s="259" t="s">
        <v>498</v>
      </c>
      <c r="F16" s="740"/>
      <c r="G16" s="741"/>
      <c r="H16" s="741"/>
      <c r="I16" s="741"/>
      <c r="J16" s="741"/>
      <c r="K16" s="741"/>
      <c r="L16" s="742"/>
      <c r="M16" s="789" t="s">
        <v>663</v>
      </c>
      <c r="N16" s="789" t="s">
        <v>664</v>
      </c>
      <c r="O16" s="789"/>
      <c r="P16" s="259" t="s">
        <v>498</v>
      </c>
      <c r="Q16" s="773"/>
      <c r="R16" s="774"/>
      <c r="S16" s="774"/>
      <c r="T16" s="774"/>
      <c r="U16" s="774"/>
      <c r="V16" s="774"/>
      <c r="W16" s="775"/>
    </row>
    <row r="17" spans="2:24" s="31" customFormat="1" ht="25.5" customHeight="1" x14ac:dyDescent="0.15">
      <c r="B17" s="789"/>
      <c r="C17" s="789" t="s">
        <v>665</v>
      </c>
      <c r="D17" s="789"/>
      <c r="E17" s="260">
        <v>2</v>
      </c>
      <c r="F17" s="743"/>
      <c r="G17" s="744"/>
      <c r="H17" s="744"/>
      <c r="I17" s="744"/>
      <c r="J17" s="744"/>
      <c r="K17" s="744"/>
      <c r="L17" s="745"/>
      <c r="M17" s="789"/>
      <c r="N17" s="789" t="s">
        <v>665</v>
      </c>
      <c r="O17" s="789"/>
      <c r="P17" s="260">
        <v>3</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558</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t="s">
        <v>542</v>
      </c>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553</v>
      </c>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551</v>
      </c>
      <c r="F24" s="771"/>
      <c r="G24" s="772"/>
      <c r="H24" s="790" t="s">
        <v>672</v>
      </c>
      <c r="I24" s="790"/>
      <c r="J24" s="755" t="s">
        <v>656</v>
      </c>
      <c r="K24" s="756"/>
      <c r="L24" s="757"/>
      <c r="M24" s="790" t="s">
        <v>671</v>
      </c>
      <c r="N24" s="790"/>
      <c r="O24" s="790"/>
      <c r="P24" s="770" t="s">
        <v>685</v>
      </c>
      <c r="Q24" s="771"/>
      <c r="R24" s="772"/>
      <c r="S24" s="790" t="s">
        <v>672</v>
      </c>
      <c r="T24" s="790"/>
      <c r="U24" s="791" t="s">
        <v>686</v>
      </c>
      <c r="V24" s="791"/>
      <c r="W24" s="791"/>
    </row>
    <row r="25" spans="2:24" s="31" customFormat="1" ht="25.5" customHeight="1" x14ac:dyDescent="0.15">
      <c r="B25" s="792" t="s">
        <v>673</v>
      </c>
      <c r="C25" s="792"/>
      <c r="D25" s="792"/>
      <c r="E25" s="762" t="s">
        <v>556</v>
      </c>
      <c r="F25" s="762"/>
      <c r="G25" s="762"/>
      <c r="H25" s="758" t="s">
        <v>674</v>
      </c>
      <c r="I25" s="759"/>
      <c r="J25" s="764" t="s">
        <v>657</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659</v>
      </c>
      <c r="F26" s="783"/>
      <c r="G26" s="783"/>
      <c r="H26" s="783"/>
      <c r="I26" s="783"/>
      <c r="J26" s="783"/>
      <c r="K26" s="783"/>
      <c r="L26" s="784"/>
      <c r="M26" s="788" t="s">
        <v>675</v>
      </c>
      <c r="N26" s="788"/>
      <c r="O26" s="788"/>
      <c r="P26" s="782" t="s">
        <v>676</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C6A362E0-7ED1-43E3-B26D-DFADF879D7D2}"/>
    <dataValidation type="list" allowBlank="1" showInputMessage="1" showErrorMessage="1" sqref="E8 E19 P8 P19" xr:uid="{CAA36007-F86A-4075-8973-59E13BC9C305}">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C57E6D7-2A9B-4D07-B9A3-8FF98C7E4747}">
          <x14:formula1>
            <xm:f>'(参考)リスト'!$F$16:$F$21</xm:f>
          </x14:formula1>
          <xm:sqref>E11:E12 E22:E23 P11:P12 P22:P23</xm:sqref>
        </x14:dataValidation>
        <x14:dataValidation type="list" allowBlank="1" showInputMessage="1" showErrorMessage="1" xr:uid="{5675E2E1-C900-43AF-9FF9-D5482ABDE97C}">
          <x14:formula1>
            <xm:f>'(参考)リスト'!$D$16:$D$18</xm:f>
          </x14:formula1>
          <xm:sqref>E10 E21 P10 P21</xm:sqref>
        </x14:dataValidation>
        <x14:dataValidation type="list" allowBlank="1" showInputMessage="1" showErrorMessage="1" xr:uid="{0CB00D9B-9222-458F-9C28-E8B985FB5873}">
          <x14:formula1>
            <xm:f>'(参考)リスト'!$E$16:$E$27</xm:f>
          </x14:formula1>
          <xm:sqref>E9 E20 P9 P20</xm:sqref>
        </x14:dataValidation>
        <x14:dataValidation type="list" allowBlank="1" showInputMessage="1" showErrorMessage="1" xr:uid="{82D43AA2-275B-479D-AA98-FBE6C069024F}">
          <x14:formula1>
            <xm:f>'(参考)リスト'!$B$16:$B$21</xm:f>
          </x14:formula1>
          <xm:sqref>E7 E18 P7 P18</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D45D4-8998-47A3-B1A9-029A3E8C0E22}">
  <sheetPr codeName="Sheet18"/>
  <dimension ref="B1:X31"/>
  <sheetViews>
    <sheetView showGridLines="0" showZeros="0" view="pageBreakPreview" topLeftCell="A8"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498</v>
      </c>
      <c r="F5" s="740"/>
      <c r="G5" s="741"/>
      <c r="H5" s="741"/>
      <c r="I5" s="741"/>
      <c r="J5" s="741"/>
      <c r="K5" s="741"/>
      <c r="L5" s="742"/>
      <c r="M5" s="736" t="s">
        <v>663</v>
      </c>
      <c r="N5" s="738" t="s">
        <v>664</v>
      </c>
      <c r="O5" s="739"/>
      <c r="P5" s="259" t="s">
        <v>498</v>
      </c>
      <c r="Q5" s="740"/>
      <c r="R5" s="741"/>
      <c r="S5" s="741"/>
      <c r="T5" s="741"/>
      <c r="U5" s="741"/>
      <c r="V5" s="741"/>
      <c r="W5" s="742"/>
    </row>
    <row r="6" spans="2:23" s="31" customFormat="1" ht="25.5" customHeight="1" x14ac:dyDescent="0.15">
      <c r="B6" s="737"/>
      <c r="C6" s="738" t="s">
        <v>665</v>
      </c>
      <c r="D6" s="739"/>
      <c r="E6" s="260">
        <v>4</v>
      </c>
      <c r="F6" s="743"/>
      <c r="G6" s="744"/>
      <c r="H6" s="744"/>
      <c r="I6" s="744"/>
      <c r="J6" s="744"/>
      <c r="K6" s="744"/>
      <c r="L6" s="745"/>
      <c r="M6" s="737"/>
      <c r="N6" s="738" t="s">
        <v>665</v>
      </c>
      <c r="O6" s="739"/>
      <c r="P6" s="260">
        <v>5</v>
      </c>
      <c r="Q6" s="743"/>
      <c r="R6" s="744"/>
      <c r="S6" s="744"/>
      <c r="T6" s="744"/>
      <c r="U6" s="744"/>
      <c r="V6" s="744"/>
      <c r="W6" s="745"/>
    </row>
    <row r="7" spans="2:23" s="31" customFormat="1" ht="25.5" customHeight="1" x14ac:dyDescent="0.15">
      <c r="B7" s="736" t="s">
        <v>666</v>
      </c>
      <c r="C7" s="738" t="s">
        <v>667</v>
      </c>
      <c r="D7" s="739"/>
      <c r="E7" s="261" t="s">
        <v>549</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559</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317</v>
      </c>
      <c r="F9" s="743"/>
      <c r="G9" s="744"/>
      <c r="H9" s="744"/>
      <c r="I9" s="744"/>
      <c r="J9" s="744"/>
      <c r="K9" s="744"/>
      <c r="L9" s="745"/>
      <c r="M9" s="750" t="s">
        <v>300</v>
      </c>
      <c r="N9" s="752"/>
      <c r="O9" s="751"/>
      <c r="P9" s="262" t="s">
        <v>317</v>
      </c>
      <c r="Q9" s="743"/>
      <c r="R9" s="744"/>
      <c r="S9" s="744"/>
      <c r="T9" s="744"/>
      <c r="U9" s="744"/>
      <c r="V9" s="744"/>
      <c r="W9" s="745"/>
    </row>
    <row r="10" spans="2:23" s="31" customFormat="1" ht="25.5" customHeight="1" x14ac:dyDescent="0.15">
      <c r="B10" s="736" t="s">
        <v>668</v>
      </c>
      <c r="C10" s="750" t="s">
        <v>299</v>
      </c>
      <c r="D10" s="751"/>
      <c r="E10" s="260"/>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685</v>
      </c>
      <c r="F13" s="756"/>
      <c r="G13" s="757"/>
      <c r="H13" s="790" t="s">
        <v>672</v>
      </c>
      <c r="I13" s="790"/>
      <c r="J13" s="791" t="s">
        <v>686</v>
      </c>
      <c r="K13" s="791"/>
      <c r="L13" s="791"/>
      <c r="M13" s="790" t="s">
        <v>671</v>
      </c>
      <c r="N13" s="790"/>
      <c r="O13" s="790"/>
      <c r="P13" s="770" t="s">
        <v>687</v>
      </c>
      <c r="Q13" s="771"/>
      <c r="R13" s="772"/>
      <c r="S13" s="790" t="s">
        <v>672</v>
      </c>
      <c r="T13" s="790"/>
      <c r="U13" s="791" t="s">
        <v>688</v>
      </c>
      <c r="V13" s="791"/>
      <c r="W13" s="791"/>
    </row>
    <row r="14" spans="2:23" s="31" customFormat="1" ht="25.5" customHeight="1" x14ac:dyDescent="0.15">
      <c r="B14" s="792" t="s">
        <v>673</v>
      </c>
      <c r="C14" s="792"/>
      <c r="D14" s="792"/>
      <c r="E14" s="762" t="s">
        <v>551</v>
      </c>
      <c r="F14" s="762"/>
      <c r="G14" s="762"/>
      <c r="H14" s="758" t="s">
        <v>674</v>
      </c>
      <c r="I14" s="759"/>
      <c r="J14" s="764" t="s">
        <v>551</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676</v>
      </c>
      <c r="F15" s="783"/>
      <c r="G15" s="783"/>
      <c r="H15" s="783"/>
      <c r="I15" s="783"/>
      <c r="J15" s="783"/>
      <c r="K15" s="783"/>
      <c r="L15" s="784"/>
      <c r="M15" s="788" t="s">
        <v>675</v>
      </c>
      <c r="N15" s="788"/>
      <c r="O15" s="788"/>
      <c r="P15" s="782" t="s">
        <v>676</v>
      </c>
      <c r="Q15" s="783"/>
      <c r="R15" s="783"/>
      <c r="S15" s="783"/>
      <c r="T15" s="783"/>
      <c r="U15" s="783"/>
      <c r="V15" s="783"/>
      <c r="W15" s="784"/>
    </row>
    <row r="16" spans="2:23" s="31" customFormat="1" ht="25.5" customHeight="1" x14ac:dyDescent="0.15">
      <c r="B16" s="789" t="s">
        <v>663</v>
      </c>
      <c r="C16" s="789" t="s">
        <v>664</v>
      </c>
      <c r="D16" s="789"/>
      <c r="E16" s="259" t="s">
        <v>499</v>
      </c>
      <c r="F16" s="740"/>
      <c r="G16" s="741"/>
      <c r="H16" s="741"/>
      <c r="I16" s="741"/>
      <c r="J16" s="741"/>
      <c r="K16" s="741"/>
      <c r="L16" s="742"/>
      <c r="M16" s="789" t="s">
        <v>663</v>
      </c>
      <c r="N16" s="789" t="s">
        <v>664</v>
      </c>
      <c r="O16" s="789"/>
      <c r="P16" s="259" t="s">
        <v>499</v>
      </c>
      <c r="Q16" s="773"/>
      <c r="R16" s="774"/>
      <c r="S16" s="774"/>
      <c r="T16" s="774"/>
      <c r="U16" s="774"/>
      <c r="V16" s="774"/>
      <c r="W16" s="775"/>
    </row>
    <row r="17" spans="2:24" s="31" customFormat="1" ht="25.5" customHeight="1" x14ac:dyDescent="0.15">
      <c r="B17" s="789"/>
      <c r="C17" s="789" t="s">
        <v>665</v>
      </c>
      <c r="D17" s="789"/>
      <c r="E17" s="260">
        <v>1</v>
      </c>
      <c r="F17" s="743"/>
      <c r="G17" s="744"/>
      <c r="H17" s="744"/>
      <c r="I17" s="744"/>
      <c r="J17" s="744"/>
      <c r="K17" s="744"/>
      <c r="L17" s="745"/>
      <c r="M17" s="789"/>
      <c r="N17" s="789" t="s">
        <v>665</v>
      </c>
      <c r="O17" s="789"/>
      <c r="P17" s="260">
        <v>2</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557</v>
      </c>
      <c r="Q18" s="776"/>
      <c r="R18" s="777"/>
      <c r="S18" s="777"/>
      <c r="T18" s="777"/>
      <c r="U18" s="777"/>
      <c r="V18" s="777"/>
      <c r="W18" s="778"/>
    </row>
    <row r="19" spans="2:24" s="31" customFormat="1" ht="25.5" customHeight="1" x14ac:dyDescent="0.15">
      <c r="B19" s="789"/>
      <c r="C19" s="789" t="s">
        <v>298</v>
      </c>
      <c r="D19" s="789"/>
      <c r="E19" s="259" t="s">
        <v>569</v>
      </c>
      <c r="F19" s="743"/>
      <c r="G19" s="744"/>
      <c r="H19" s="744"/>
      <c r="I19" s="744"/>
      <c r="J19" s="744"/>
      <c r="K19" s="744"/>
      <c r="L19" s="745"/>
      <c r="M19" s="789"/>
      <c r="N19" s="789" t="s">
        <v>298</v>
      </c>
      <c r="O19" s="789"/>
      <c r="P19" s="259" t="s">
        <v>569</v>
      </c>
      <c r="Q19" s="776"/>
      <c r="R19" s="777"/>
      <c r="S19" s="777"/>
      <c r="T19" s="777"/>
      <c r="U19" s="777"/>
      <c r="V19" s="777"/>
      <c r="W19" s="778"/>
    </row>
    <row r="20" spans="2:24" s="31" customFormat="1" ht="25.5" customHeight="1" x14ac:dyDescent="0.15">
      <c r="B20" s="788" t="s">
        <v>300</v>
      </c>
      <c r="C20" s="788"/>
      <c r="D20" s="788"/>
      <c r="E20" s="262" t="s">
        <v>343</v>
      </c>
      <c r="F20" s="743"/>
      <c r="G20" s="744"/>
      <c r="H20" s="744"/>
      <c r="I20" s="744"/>
      <c r="J20" s="744"/>
      <c r="K20" s="744"/>
      <c r="L20" s="745"/>
      <c r="M20" s="788" t="s">
        <v>300</v>
      </c>
      <c r="N20" s="788"/>
      <c r="O20" s="788"/>
      <c r="P20" s="262" t="s">
        <v>343</v>
      </c>
      <c r="Q20" s="776"/>
      <c r="R20" s="777"/>
      <c r="S20" s="777"/>
      <c r="T20" s="777"/>
      <c r="U20" s="777"/>
      <c r="V20" s="777"/>
      <c r="W20" s="778"/>
    </row>
    <row r="21" spans="2:24" s="31" customFormat="1" ht="25.5" customHeight="1" x14ac:dyDescent="0.15">
      <c r="B21" s="736" t="s">
        <v>668</v>
      </c>
      <c r="C21" s="788" t="s">
        <v>299</v>
      </c>
      <c r="D21" s="788"/>
      <c r="E21" s="260" t="s">
        <v>542</v>
      </c>
      <c r="F21" s="743"/>
      <c r="G21" s="744"/>
      <c r="H21" s="744"/>
      <c r="I21" s="744"/>
      <c r="J21" s="744"/>
      <c r="K21" s="744"/>
      <c r="L21" s="745"/>
      <c r="M21" s="736" t="s">
        <v>668</v>
      </c>
      <c r="N21" s="788" t="s">
        <v>299</v>
      </c>
      <c r="O21" s="788"/>
      <c r="P21" s="260" t="s">
        <v>542</v>
      </c>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572</v>
      </c>
      <c r="F23" s="746"/>
      <c r="G23" s="747"/>
      <c r="H23" s="747"/>
      <c r="I23" s="747"/>
      <c r="J23" s="747"/>
      <c r="K23" s="747"/>
      <c r="L23" s="748"/>
      <c r="M23" s="737"/>
      <c r="N23" s="788" t="s">
        <v>670</v>
      </c>
      <c r="O23" s="788"/>
      <c r="P23" s="195" t="s">
        <v>572</v>
      </c>
      <c r="Q23" s="779"/>
      <c r="R23" s="780"/>
      <c r="S23" s="780"/>
      <c r="T23" s="780"/>
      <c r="U23" s="780"/>
      <c r="V23" s="780"/>
      <c r="W23" s="781"/>
    </row>
    <row r="24" spans="2:24" s="31" customFormat="1" ht="25.5" customHeight="1" x14ac:dyDescent="0.15">
      <c r="B24" s="790" t="s">
        <v>671</v>
      </c>
      <c r="C24" s="790"/>
      <c r="D24" s="790"/>
      <c r="E24" s="770" t="s">
        <v>689</v>
      </c>
      <c r="F24" s="771"/>
      <c r="G24" s="772"/>
      <c r="H24" s="790" t="s">
        <v>672</v>
      </c>
      <c r="I24" s="790"/>
      <c r="J24" s="755" t="s">
        <v>690</v>
      </c>
      <c r="K24" s="756"/>
      <c r="L24" s="757"/>
      <c r="M24" s="790" t="s">
        <v>671</v>
      </c>
      <c r="N24" s="790"/>
      <c r="O24" s="790"/>
      <c r="P24" s="770" t="s">
        <v>691</v>
      </c>
      <c r="Q24" s="771"/>
      <c r="R24" s="772"/>
      <c r="S24" s="790" t="s">
        <v>672</v>
      </c>
      <c r="T24" s="790"/>
      <c r="U24" s="791" t="s">
        <v>692</v>
      </c>
      <c r="V24" s="791"/>
      <c r="W24" s="791"/>
    </row>
    <row r="25" spans="2:24" s="31" customFormat="1" ht="25.5" customHeight="1" x14ac:dyDescent="0.15">
      <c r="B25" s="792" t="s">
        <v>673</v>
      </c>
      <c r="C25" s="792"/>
      <c r="D25" s="792"/>
      <c r="E25" s="762" t="s">
        <v>575</v>
      </c>
      <c r="F25" s="762"/>
      <c r="G25" s="762"/>
      <c r="H25" s="758" t="s">
        <v>674</v>
      </c>
      <c r="I25" s="759"/>
      <c r="J25" s="764" t="s">
        <v>574</v>
      </c>
      <c r="K25" s="765"/>
      <c r="L25" s="766"/>
      <c r="M25" s="758" t="s">
        <v>673</v>
      </c>
      <c r="N25" s="759"/>
      <c r="O25" s="760"/>
      <c r="P25" s="761" t="s">
        <v>575</v>
      </c>
      <c r="Q25" s="762"/>
      <c r="R25" s="762"/>
      <c r="S25" s="767" t="s">
        <v>674</v>
      </c>
      <c r="T25" s="768"/>
      <c r="U25" s="764" t="s">
        <v>574</v>
      </c>
      <c r="V25" s="765"/>
      <c r="W25" s="766"/>
    </row>
    <row r="26" spans="2:24" s="31" customFormat="1" ht="39.75" customHeight="1" x14ac:dyDescent="0.15">
      <c r="B26" s="788" t="s">
        <v>675</v>
      </c>
      <c r="C26" s="788"/>
      <c r="D26" s="788"/>
      <c r="E26" s="782" t="s">
        <v>693</v>
      </c>
      <c r="F26" s="783"/>
      <c r="G26" s="783"/>
      <c r="H26" s="783"/>
      <c r="I26" s="783"/>
      <c r="J26" s="783"/>
      <c r="K26" s="783"/>
      <c r="L26" s="784"/>
      <c r="M26" s="788" t="s">
        <v>675</v>
      </c>
      <c r="N26" s="788"/>
      <c r="O26" s="788"/>
      <c r="P26" s="782" t="s">
        <v>693</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C9D99321-4661-46FD-8379-35E29CB98CC9}">
      <formula1>INDIRECT(E7)</formula1>
    </dataValidation>
    <dataValidation allowBlank="1" showInputMessage="1" showErrorMessage="1" prompt="覆工スパン毎に連番を記入。_x000a_数値で入力する。" sqref="E6 E17 P17 P6" xr:uid="{2443FC83-9DA5-433A-A37C-2A5EAF86F63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C5C2111-D70F-4529-B18F-B95AFA9489CA}">
          <x14:formula1>
            <xm:f>'(参考)リスト'!$B$16:$B$21</xm:f>
          </x14:formula1>
          <xm:sqref>E7 E18 P7 P18</xm:sqref>
        </x14:dataValidation>
        <x14:dataValidation type="list" allowBlank="1" showInputMessage="1" showErrorMessage="1" xr:uid="{CFF42F1F-6D30-48DF-AC94-9420372CA664}">
          <x14:formula1>
            <xm:f>'(参考)リスト'!$E$16:$E$27</xm:f>
          </x14:formula1>
          <xm:sqref>E9 E20 P9 P20</xm:sqref>
        </x14:dataValidation>
        <x14:dataValidation type="list" allowBlank="1" showInputMessage="1" showErrorMessage="1" xr:uid="{D92BA369-8CBF-44E7-A05C-AB03769785EB}">
          <x14:formula1>
            <xm:f>'(参考)リスト'!$D$16:$D$18</xm:f>
          </x14:formula1>
          <xm:sqref>E10 E21 P10 P21</xm:sqref>
        </x14:dataValidation>
        <x14:dataValidation type="list" allowBlank="1" showInputMessage="1" showErrorMessage="1" xr:uid="{0728C127-EA4D-46D4-A662-161B00C6F75D}">
          <x14:formula1>
            <xm:f>'(参考)リスト'!$F$16:$F$21</xm:f>
          </x14:formula1>
          <xm:sqref>E11:E12 E22:E23 P11:P12 P22:P23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F5691-B479-4123-A2D7-50F7E9DC7651}">
  <sheetPr codeName="Sheet19"/>
  <dimension ref="B1:X31"/>
  <sheetViews>
    <sheetView showGridLines="0" showZeros="0" view="pageBreakPreview" topLeftCell="A11"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499</v>
      </c>
      <c r="F5" s="740"/>
      <c r="G5" s="741"/>
      <c r="H5" s="741"/>
      <c r="I5" s="741"/>
      <c r="J5" s="741"/>
      <c r="K5" s="741"/>
      <c r="L5" s="742"/>
      <c r="M5" s="736" t="s">
        <v>663</v>
      </c>
      <c r="N5" s="738" t="s">
        <v>664</v>
      </c>
      <c r="O5" s="739"/>
      <c r="P5" s="259" t="s">
        <v>499</v>
      </c>
      <c r="Q5" s="740"/>
      <c r="R5" s="741"/>
      <c r="S5" s="741"/>
      <c r="T5" s="741"/>
      <c r="U5" s="741"/>
      <c r="V5" s="741"/>
      <c r="W5" s="742"/>
    </row>
    <row r="6" spans="2:23" s="31" customFormat="1" ht="25.5" customHeight="1" x14ac:dyDescent="0.15">
      <c r="B6" s="737"/>
      <c r="C6" s="738" t="s">
        <v>665</v>
      </c>
      <c r="D6" s="739"/>
      <c r="E6" s="260">
        <v>3</v>
      </c>
      <c r="F6" s="743"/>
      <c r="G6" s="744"/>
      <c r="H6" s="744"/>
      <c r="I6" s="744"/>
      <c r="J6" s="744"/>
      <c r="K6" s="744"/>
      <c r="L6" s="745"/>
      <c r="M6" s="737"/>
      <c r="N6" s="738" t="s">
        <v>665</v>
      </c>
      <c r="O6" s="739"/>
      <c r="P6" s="260">
        <v>4</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569</v>
      </c>
      <c r="F8" s="743"/>
      <c r="G8" s="744"/>
      <c r="H8" s="744"/>
      <c r="I8" s="744"/>
      <c r="J8" s="744"/>
      <c r="K8" s="744"/>
      <c r="L8" s="745"/>
      <c r="M8" s="749"/>
      <c r="N8" s="738" t="s">
        <v>298</v>
      </c>
      <c r="O8" s="739"/>
      <c r="P8" s="259" t="s">
        <v>558</v>
      </c>
      <c r="Q8" s="743"/>
      <c r="R8" s="744"/>
      <c r="S8" s="744"/>
      <c r="T8" s="744"/>
      <c r="U8" s="744"/>
      <c r="V8" s="744"/>
      <c r="W8" s="745"/>
    </row>
    <row r="9" spans="2:23" s="31" customFormat="1" ht="25.5" customHeight="1" x14ac:dyDescent="0.15">
      <c r="B9" s="750" t="s">
        <v>300</v>
      </c>
      <c r="C9" s="752"/>
      <c r="D9" s="751"/>
      <c r="E9" s="262" t="s">
        <v>343</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t="s">
        <v>542</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572</v>
      </c>
      <c r="F12" s="746"/>
      <c r="G12" s="747"/>
      <c r="H12" s="747"/>
      <c r="I12" s="747"/>
      <c r="J12" s="747"/>
      <c r="K12" s="747"/>
      <c r="L12" s="748"/>
      <c r="M12" s="737"/>
      <c r="N12" s="788" t="s">
        <v>670</v>
      </c>
      <c r="O12" s="788"/>
      <c r="P12" s="195" t="s">
        <v>553</v>
      </c>
      <c r="Q12" s="746"/>
      <c r="R12" s="747"/>
      <c r="S12" s="747"/>
      <c r="T12" s="747"/>
      <c r="U12" s="747"/>
      <c r="V12" s="747"/>
      <c r="W12" s="748"/>
    </row>
    <row r="13" spans="2:23" s="31" customFormat="1" ht="25.5" customHeight="1" x14ac:dyDescent="0.15">
      <c r="B13" s="790" t="s">
        <v>671</v>
      </c>
      <c r="C13" s="790"/>
      <c r="D13" s="790"/>
      <c r="E13" s="755" t="s">
        <v>694</v>
      </c>
      <c r="F13" s="756"/>
      <c r="G13" s="757"/>
      <c r="H13" s="790" t="s">
        <v>672</v>
      </c>
      <c r="I13" s="790"/>
      <c r="J13" s="791" t="s">
        <v>695</v>
      </c>
      <c r="K13" s="791"/>
      <c r="L13" s="791"/>
      <c r="M13" s="790" t="s">
        <v>671</v>
      </c>
      <c r="N13" s="790"/>
      <c r="O13" s="790"/>
      <c r="P13" s="770" t="s">
        <v>551</v>
      </c>
      <c r="Q13" s="771"/>
      <c r="R13" s="772"/>
      <c r="S13" s="790" t="s">
        <v>672</v>
      </c>
      <c r="T13" s="790"/>
      <c r="U13" s="791" t="s">
        <v>656</v>
      </c>
      <c r="V13" s="791"/>
      <c r="W13" s="791"/>
    </row>
    <row r="14" spans="2:23" s="31" customFormat="1" ht="25.5" customHeight="1" x14ac:dyDescent="0.15">
      <c r="B14" s="792" t="s">
        <v>673</v>
      </c>
      <c r="C14" s="792"/>
      <c r="D14" s="792"/>
      <c r="E14" s="762" t="s">
        <v>575</v>
      </c>
      <c r="F14" s="762"/>
      <c r="G14" s="762"/>
      <c r="H14" s="758" t="s">
        <v>674</v>
      </c>
      <c r="I14" s="759"/>
      <c r="J14" s="764" t="s">
        <v>574</v>
      </c>
      <c r="K14" s="765"/>
      <c r="L14" s="766"/>
      <c r="M14" s="758" t="s">
        <v>673</v>
      </c>
      <c r="N14" s="759"/>
      <c r="O14" s="760"/>
      <c r="P14" s="761" t="s">
        <v>556</v>
      </c>
      <c r="Q14" s="762"/>
      <c r="R14" s="762"/>
      <c r="S14" s="767" t="s">
        <v>674</v>
      </c>
      <c r="T14" s="768"/>
      <c r="U14" s="764" t="s">
        <v>657</v>
      </c>
      <c r="V14" s="765"/>
      <c r="W14" s="766"/>
    </row>
    <row r="15" spans="2:23" s="31" customFormat="1" ht="39.75" customHeight="1" x14ac:dyDescent="0.15">
      <c r="B15" s="788" t="s">
        <v>675</v>
      </c>
      <c r="C15" s="788"/>
      <c r="D15" s="788"/>
      <c r="E15" s="782" t="s">
        <v>696</v>
      </c>
      <c r="F15" s="783"/>
      <c r="G15" s="783"/>
      <c r="H15" s="783"/>
      <c r="I15" s="783"/>
      <c r="J15" s="783"/>
      <c r="K15" s="783"/>
      <c r="L15" s="784"/>
      <c r="M15" s="788" t="s">
        <v>675</v>
      </c>
      <c r="N15" s="788"/>
      <c r="O15" s="788"/>
      <c r="P15" s="782" t="s">
        <v>659</v>
      </c>
      <c r="Q15" s="783"/>
      <c r="R15" s="783"/>
      <c r="S15" s="783"/>
      <c r="T15" s="783"/>
      <c r="U15" s="783"/>
      <c r="V15" s="783"/>
      <c r="W15" s="784"/>
    </row>
    <row r="16" spans="2:23" s="31" customFormat="1" ht="25.5" customHeight="1" x14ac:dyDescent="0.15">
      <c r="B16" s="789" t="s">
        <v>663</v>
      </c>
      <c r="C16" s="789" t="s">
        <v>664</v>
      </c>
      <c r="D16" s="789"/>
      <c r="E16" s="259" t="s">
        <v>499</v>
      </c>
      <c r="F16" s="740"/>
      <c r="G16" s="741"/>
      <c r="H16" s="741"/>
      <c r="I16" s="741"/>
      <c r="J16" s="741"/>
      <c r="K16" s="741"/>
      <c r="L16" s="742"/>
      <c r="M16" s="789" t="s">
        <v>663</v>
      </c>
      <c r="N16" s="789" t="s">
        <v>664</v>
      </c>
      <c r="O16" s="789"/>
      <c r="P16" s="259" t="s">
        <v>499</v>
      </c>
      <c r="Q16" s="773"/>
      <c r="R16" s="774"/>
      <c r="S16" s="774"/>
      <c r="T16" s="774"/>
      <c r="U16" s="774"/>
      <c r="V16" s="774"/>
      <c r="W16" s="775"/>
    </row>
    <row r="17" spans="2:24" s="31" customFormat="1" ht="25.5" customHeight="1" x14ac:dyDescent="0.15">
      <c r="B17" s="789"/>
      <c r="C17" s="789" t="s">
        <v>665</v>
      </c>
      <c r="D17" s="789"/>
      <c r="E17" s="260">
        <v>5</v>
      </c>
      <c r="F17" s="743"/>
      <c r="G17" s="744"/>
      <c r="H17" s="744"/>
      <c r="I17" s="744"/>
      <c r="J17" s="744"/>
      <c r="K17" s="744"/>
      <c r="L17" s="745"/>
      <c r="M17" s="789"/>
      <c r="N17" s="789" t="s">
        <v>665</v>
      </c>
      <c r="O17" s="789"/>
      <c r="P17" s="260">
        <v>6</v>
      </c>
      <c r="Q17" s="776"/>
      <c r="R17" s="777"/>
      <c r="S17" s="777"/>
      <c r="T17" s="777"/>
      <c r="U17" s="777"/>
      <c r="V17" s="777"/>
      <c r="W17" s="778"/>
    </row>
    <row r="18" spans="2:24" s="31" customFormat="1" ht="25.5" customHeight="1" x14ac:dyDescent="0.15">
      <c r="B18" s="789" t="s">
        <v>666</v>
      </c>
      <c r="C18" s="789" t="s">
        <v>667</v>
      </c>
      <c r="D18" s="789"/>
      <c r="E18" s="261" t="s">
        <v>549</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559</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317</v>
      </c>
      <c r="Q20" s="776"/>
      <c r="R20" s="777"/>
      <c r="S20" s="777"/>
      <c r="T20" s="777"/>
      <c r="U20" s="777"/>
      <c r="V20" s="777"/>
      <c r="W20" s="778"/>
    </row>
    <row r="21" spans="2:24" s="31" customFormat="1" ht="25.5" customHeight="1" x14ac:dyDescent="0.15">
      <c r="B21" s="736" t="s">
        <v>668</v>
      </c>
      <c r="C21" s="788" t="s">
        <v>299</v>
      </c>
      <c r="D21" s="788"/>
      <c r="E21" s="260"/>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697</v>
      </c>
      <c r="F24" s="771"/>
      <c r="G24" s="772"/>
      <c r="H24" s="790" t="s">
        <v>672</v>
      </c>
      <c r="I24" s="790"/>
      <c r="J24" s="755" t="s">
        <v>698</v>
      </c>
      <c r="K24" s="756"/>
      <c r="L24" s="757"/>
      <c r="M24" s="790" t="s">
        <v>671</v>
      </c>
      <c r="N24" s="790"/>
      <c r="O24" s="790"/>
      <c r="P24" s="770" t="s">
        <v>699</v>
      </c>
      <c r="Q24" s="771"/>
      <c r="R24" s="772"/>
      <c r="S24" s="790" t="s">
        <v>672</v>
      </c>
      <c r="T24" s="790"/>
      <c r="U24" s="791" t="s">
        <v>700</v>
      </c>
      <c r="V24" s="791"/>
      <c r="W24" s="791"/>
    </row>
    <row r="25" spans="2:24" s="31" customFormat="1" ht="25.5" customHeight="1" x14ac:dyDescent="0.15">
      <c r="B25" s="792" t="s">
        <v>673</v>
      </c>
      <c r="C25" s="792"/>
      <c r="D25" s="792"/>
      <c r="E25" s="762" t="s">
        <v>551</v>
      </c>
      <c r="F25" s="762"/>
      <c r="G25" s="762"/>
      <c r="H25" s="758" t="s">
        <v>674</v>
      </c>
      <c r="I25" s="759"/>
      <c r="J25" s="764" t="s">
        <v>551</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701</v>
      </c>
      <c r="F26" s="783"/>
      <c r="G26" s="783"/>
      <c r="H26" s="783"/>
      <c r="I26" s="783"/>
      <c r="J26" s="783"/>
      <c r="K26" s="783"/>
      <c r="L26" s="784"/>
      <c r="M26" s="788" t="s">
        <v>675</v>
      </c>
      <c r="N26" s="788"/>
      <c r="O26" s="788"/>
      <c r="P26" s="782" t="s">
        <v>701</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9C631785-EAD5-4F54-AC1D-96FA9B914682}"/>
    <dataValidation type="list" allowBlank="1" showInputMessage="1" showErrorMessage="1" sqref="E8 E19 P8 P19" xr:uid="{FFE711F1-5CDE-4CB0-8E47-03687BB9B7B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2076864-5229-4E36-9EEA-508F6D6EEB72}">
          <x14:formula1>
            <xm:f>'(参考)リスト'!$F$16:$F$21</xm:f>
          </x14:formula1>
          <xm:sqref>E11:E12 E22:E23 P11:P12 P22:P23</xm:sqref>
        </x14:dataValidation>
        <x14:dataValidation type="list" allowBlank="1" showInputMessage="1" showErrorMessage="1" xr:uid="{6F1BD2B0-BC4C-42CE-A726-E4691C505A27}">
          <x14:formula1>
            <xm:f>'(参考)リスト'!$D$16:$D$18</xm:f>
          </x14:formula1>
          <xm:sqref>E10 E21 P10 P21</xm:sqref>
        </x14:dataValidation>
        <x14:dataValidation type="list" allowBlank="1" showInputMessage="1" showErrorMessage="1" xr:uid="{9B475F32-B796-462D-9A25-2E261518FEB7}">
          <x14:formula1>
            <xm:f>'(参考)リスト'!$E$16:$E$27</xm:f>
          </x14:formula1>
          <xm:sqref>E9 E20 P9 P20</xm:sqref>
        </x14:dataValidation>
        <x14:dataValidation type="list" allowBlank="1" showInputMessage="1" showErrorMessage="1" xr:uid="{2BB6BC8E-CEBC-47C0-9295-937249175F3D}">
          <x14:formula1>
            <xm:f>'(参考)リスト'!$B$16:$B$21</xm:f>
          </x14:formula1>
          <xm:sqref>E7 E18 P7 P18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FD500-451B-411D-807F-CF7C6CE4CA64}">
  <sheetPr codeName="Sheet20"/>
  <dimension ref="B1:X31"/>
  <sheetViews>
    <sheetView showGridLines="0" showZeros="0" view="pageBreakPreview" topLeftCell="A4"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500</v>
      </c>
      <c r="F5" s="740"/>
      <c r="G5" s="741"/>
      <c r="H5" s="741"/>
      <c r="I5" s="741"/>
      <c r="J5" s="741"/>
      <c r="K5" s="741"/>
      <c r="L5" s="742"/>
      <c r="M5" s="736" t="s">
        <v>663</v>
      </c>
      <c r="N5" s="738" t="s">
        <v>664</v>
      </c>
      <c r="O5" s="739"/>
      <c r="P5" s="259" t="s">
        <v>500</v>
      </c>
      <c r="Q5" s="740"/>
      <c r="R5" s="741"/>
      <c r="S5" s="741"/>
      <c r="T5" s="741"/>
      <c r="U5" s="741"/>
      <c r="V5" s="741"/>
      <c r="W5" s="742"/>
    </row>
    <row r="6" spans="2:23" s="31" customFormat="1" ht="25.5" customHeight="1" x14ac:dyDescent="0.15">
      <c r="B6" s="737"/>
      <c r="C6" s="738" t="s">
        <v>665</v>
      </c>
      <c r="D6" s="739"/>
      <c r="E6" s="260">
        <v>1</v>
      </c>
      <c r="F6" s="743"/>
      <c r="G6" s="744"/>
      <c r="H6" s="744"/>
      <c r="I6" s="744"/>
      <c r="J6" s="744"/>
      <c r="K6" s="744"/>
      <c r="L6" s="745"/>
      <c r="M6" s="737"/>
      <c r="N6" s="738" t="s">
        <v>665</v>
      </c>
      <c r="O6" s="739"/>
      <c r="P6" s="260">
        <v>2</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569</v>
      </c>
      <c r="F8" s="743"/>
      <c r="G8" s="744"/>
      <c r="H8" s="744"/>
      <c r="I8" s="744"/>
      <c r="J8" s="744"/>
      <c r="K8" s="744"/>
      <c r="L8" s="745"/>
      <c r="M8" s="749"/>
      <c r="N8" s="738" t="s">
        <v>298</v>
      </c>
      <c r="O8" s="739"/>
      <c r="P8" s="259" t="s">
        <v>569</v>
      </c>
      <c r="Q8" s="743"/>
      <c r="R8" s="744"/>
      <c r="S8" s="744"/>
      <c r="T8" s="744"/>
      <c r="U8" s="744"/>
      <c r="V8" s="744"/>
      <c r="W8" s="745"/>
    </row>
    <row r="9" spans="2:23" s="31" customFormat="1" ht="25.5" customHeight="1" x14ac:dyDescent="0.15">
      <c r="B9" s="750" t="s">
        <v>300</v>
      </c>
      <c r="C9" s="752"/>
      <c r="D9" s="751"/>
      <c r="E9" s="262" t="s">
        <v>317</v>
      </c>
      <c r="F9" s="743"/>
      <c r="G9" s="744"/>
      <c r="H9" s="744"/>
      <c r="I9" s="744"/>
      <c r="J9" s="744"/>
      <c r="K9" s="744"/>
      <c r="L9" s="745"/>
      <c r="M9" s="750" t="s">
        <v>300</v>
      </c>
      <c r="N9" s="752"/>
      <c r="O9" s="751"/>
      <c r="P9" s="262" t="s">
        <v>326</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t="s">
        <v>542</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572</v>
      </c>
      <c r="F12" s="746"/>
      <c r="G12" s="747"/>
      <c r="H12" s="747"/>
      <c r="I12" s="747"/>
      <c r="J12" s="747"/>
      <c r="K12" s="747"/>
      <c r="L12" s="748"/>
      <c r="M12" s="737"/>
      <c r="N12" s="788" t="s">
        <v>670</v>
      </c>
      <c r="O12" s="788"/>
      <c r="P12" s="195" t="s">
        <v>572</v>
      </c>
      <c r="Q12" s="746"/>
      <c r="R12" s="747"/>
      <c r="S12" s="747"/>
      <c r="T12" s="747"/>
      <c r="U12" s="747"/>
      <c r="V12" s="747"/>
      <c r="W12" s="748"/>
    </row>
    <row r="13" spans="2:23" s="31" customFormat="1" ht="25.5" customHeight="1" x14ac:dyDescent="0.15">
      <c r="B13" s="790" t="s">
        <v>671</v>
      </c>
      <c r="C13" s="790"/>
      <c r="D13" s="790"/>
      <c r="E13" s="755" t="s">
        <v>702</v>
      </c>
      <c r="F13" s="756"/>
      <c r="G13" s="757"/>
      <c r="H13" s="790" t="s">
        <v>672</v>
      </c>
      <c r="I13" s="790"/>
      <c r="J13" s="791" t="s">
        <v>703</v>
      </c>
      <c r="K13" s="791"/>
      <c r="L13" s="791"/>
      <c r="M13" s="790" t="s">
        <v>671</v>
      </c>
      <c r="N13" s="790"/>
      <c r="O13" s="790"/>
      <c r="P13" s="770" t="s">
        <v>704</v>
      </c>
      <c r="Q13" s="771"/>
      <c r="R13" s="772"/>
      <c r="S13" s="790" t="s">
        <v>672</v>
      </c>
      <c r="T13" s="790"/>
      <c r="U13" s="791" t="s">
        <v>705</v>
      </c>
      <c r="V13" s="791"/>
      <c r="W13" s="791"/>
    </row>
    <row r="14" spans="2:23" s="31" customFormat="1" ht="25.5" customHeight="1" x14ac:dyDescent="0.15">
      <c r="B14" s="792" t="s">
        <v>673</v>
      </c>
      <c r="C14" s="792"/>
      <c r="D14" s="792"/>
      <c r="E14" s="762" t="s">
        <v>575</v>
      </c>
      <c r="F14" s="762"/>
      <c r="G14" s="762"/>
      <c r="H14" s="758" t="s">
        <v>674</v>
      </c>
      <c r="I14" s="759"/>
      <c r="J14" s="764" t="s">
        <v>574</v>
      </c>
      <c r="K14" s="765"/>
      <c r="L14" s="766"/>
      <c r="M14" s="758" t="s">
        <v>673</v>
      </c>
      <c r="N14" s="759"/>
      <c r="O14" s="760"/>
      <c r="P14" s="761" t="s">
        <v>575</v>
      </c>
      <c r="Q14" s="762"/>
      <c r="R14" s="762"/>
      <c r="S14" s="767" t="s">
        <v>674</v>
      </c>
      <c r="T14" s="768"/>
      <c r="U14" s="764" t="s">
        <v>574</v>
      </c>
      <c r="V14" s="765"/>
      <c r="W14" s="766"/>
    </row>
    <row r="15" spans="2:23" s="31" customFormat="1" ht="39.75" customHeight="1" x14ac:dyDescent="0.15">
      <c r="B15" s="788" t="s">
        <v>675</v>
      </c>
      <c r="C15" s="788"/>
      <c r="D15" s="788"/>
      <c r="E15" s="782" t="s">
        <v>706</v>
      </c>
      <c r="F15" s="783"/>
      <c r="G15" s="783"/>
      <c r="H15" s="783"/>
      <c r="I15" s="783"/>
      <c r="J15" s="783"/>
      <c r="K15" s="783"/>
      <c r="L15" s="784"/>
      <c r="M15" s="788" t="s">
        <v>675</v>
      </c>
      <c r="N15" s="788"/>
      <c r="O15" s="788"/>
      <c r="P15" s="782" t="s">
        <v>707</v>
      </c>
      <c r="Q15" s="783"/>
      <c r="R15" s="783"/>
      <c r="S15" s="783"/>
      <c r="T15" s="783"/>
      <c r="U15" s="783"/>
      <c r="V15" s="783"/>
      <c r="W15" s="784"/>
    </row>
    <row r="16" spans="2:23" s="31" customFormat="1" ht="25.5" customHeight="1" x14ac:dyDescent="0.15">
      <c r="B16" s="789" t="s">
        <v>663</v>
      </c>
      <c r="C16" s="789" t="s">
        <v>664</v>
      </c>
      <c r="D16" s="789"/>
      <c r="E16" s="259" t="s">
        <v>500</v>
      </c>
      <c r="F16" s="740"/>
      <c r="G16" s="741"/>
      <c r="H16" s="741"/>
      <c r="I16" s="741"/>
      <c r="J16" s="741"/>
      <c r="K16" s="741"/>
      <c r="L16" s="742"/>
      <c r="M16" s="789" t="s">
        <v>663</v>
      </c>
      <c r="N16" s="789" t="s">
        <v>664</v>
      </c>
      <c r="O16" s="789"/>
      <c r="P16" s="259" t="s">
        <v>500</v>
      </c>
      <c r="Q16" s="773"/>
      <c r="R16" s="774"/>
      <c r="S16" s="774"/>
      <c r="T16" s="774"/>
      <c r="U16" s="774"/>
      <c r="V16" s="774"/>
      <c r="W16" s="775"/>
    </row>
    <row r="17" spans="2:24" s="31" customFormat="1" ht="25.5" customHeight="1" x14ac:dyDescent="0.15">
      <c r="B17" s="789"/>
      <c r="C17" s="789" t="s">
        <v>665</v>
      </c>
      <c r="D17" s="789"/>
      <c r="E17" s="260">
        <v>3</v>
      </c>
      <c r="F17" s="743"/>
      <c r="G17" s="744"/>
      <c r="H17" s="744"/>
      <c r="I17" s="744"/>
      <c r="J17" s="744"/>
      <c r="K17" s="744"/>
      <c r="L17" s="745"/>
      <c r="M17" s="789"/>
      <c r="N17" s="789" t="s">
        <v>665</v>
      </c>
      <c r="O17" s="789"/>
      <c r="P17" s="260">
        <v>4</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557</v>
      </c>
      <c r="Q18" s="776"/>
      <c r="R18" s="777"/>
      <c r="S18" s="777"/>
      <c r="T18" s="777"/>
      <c r="U18" s="777"/>
      <c r="V18" s="777"/>
      <c r="W18" s="778"/>
    </row>
    <row r="19" spans="2:24" s="31" customFormat="1" ht="25.5" customHeight="1" x14ac:dyDescent="0.15">
      <c r="B19" s="789"/>
      <c r="C19" s="789" t="s">
        <v>298</v>
      </c>
      <c r="D19" s="789"/>
      <c r="E19" s="259" t="s">
        <v>558</v>
      </c>
      <c r="F19" s="743"/>
      <c r="G19" s="744"/>
      <c r="H19" s="744"/>
      <c r="I19" s="744"/>
      <c r="J19" s="744"/>
      <c r="K19" s="744"/>
      <c r="L19" s="745"/>
      <c r="M19" s="789"/>
      <c r="N19" s="789" t="s">
        <v>298</v>
      </c>
      <c r="O19" s="789"/>
      <c r="P19" s="259" t="s">
        <v>564</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t="s">
        <v>542</v>
      </c>
      <c r="F21" s="743"/>
      <c r="G21" s="744"/>
      <c r="H21" s="744"/>
      <c r="I21" s="744"/>
      <c r="J21" s="744"/>
      <c r="K21" s="744"/>
      <c r="L21" s="745"/>
      <c r="M21" s="736" t="s">
        <v>668</v>
      </c>
      <c r="N21" s="788" t="s">
        <v>299</v>
      </c>
      <c r="O21" s="788"/>
      <c r="P21" s="260" t="s">
        <v>542</v>
      </c>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553</v>
      </c>
      <c r="F23" s="746"/>
      <c r="G23" s="747"/>
      <c r="H23" s="747"/>
      <c r="I23" s="747"/>
      <c r="J23" s="747"/>
      <c r="K23" s="747"/>
      <c r="L23" s="748"/>
      <c r="M23" s="737"/>
      <c r="N23" s="788" t="s">
        <v>670</v>
      </c>
      <c r="O23" s="788"/>
      <c r="P23" s="195" t="s">
        <v>553</v>
      </c>
      <c r="Q23" s="779"/>
      <c r="R23" s="780"/>
      <c r="S23" s="780"/>
      <c r="T23" s="780"/>
      <c r="U23" s="780"/>
      <c r="V23" s="780"/>
      <c r="W23" s="781"/>
    </row>
    <row r="24" spans="2:24" s="31" customFormat="1" ht="25.5" customHeight="1" x14ac:dyDescent="0.15">
      <c r="B24" s="790" t="s">
        <v>671</v>
      </c>
      <c r="C24" s="790"/>
      <c r="D24" s="790"/>
      <c r="E24" s="770" t="s">
        <v>551</v>
      </c>
      <c r="F24" s="771"/>
      <c r="G24" s="772"/>
      <c r="H24" s="790" t="s">
        <v>672</v>
      </c>
      <c r="I24" s="790"/>
      <c r="J24" s="755" t="s">
        <v>656</v>
      </c>
      <c r="K24" s="756"/>
      <c r="L24" s="757"/>
      <c r="M24" s="790" t="s">
        <v>671</v>
      </c>
      <c r="N24" s="790"/>
      <c r="O24" s="790"/>
      <c r="P24" s="770" t="s">
        <v>551</v>
      </c>
      <c r="Q24" s="771"/>
      <c r="R24" s="772"/>
      <c r="S24" s="790" t="s">
        <v>672</v>
      </c>
      <c r="T24" s="790"/>
      <c r="U24" s="791" t="s">
        <v>656</v>
      </c>
      <c r="V24" s="791"/>
      <c r="W24" s="791"/>
    </row>
    <row r="25" spans="2:24" s="31" customFormat="1" ht="25.5" customHeight="1" x14ac:dyDescent="0.15">
      <c r="B25" s="792" t="s">
        <v>673</v>
      </c>
      <c r="C25" s="792"/>
      <c r="D25" s="792"/>
      <c r="E25" s="762" t="s">
        <v>556</v>
      </c>
      <c r="F25" s="762"/>
      <c r="G25" s="762"/>
      <c r="H25" s="758" t="s">
        <v>674</v>
      </c>
      <c r="I25" s="759"/>
      <c r="J25" s="764" t="s">
        <v>657</v>
      </c>
      <c r="K25" s="765"/>
      <c r="L25" s="766"/>
      <c r="M25" s="758" t="s">
        <v>673</v>
      </c>
      <c r="N25" s="759"/>
      <c r="O25" s="760"/>
      <c r="P25" s="761" t="s">
        <v>556</v>
      </c>
      <c r="Q25" s="762"/>
      <c r="R25" s="762"/>
      <c r="S25" s="767" t="s">
        <v>674</v>
      </c>
      <c r="T25" s="768"/>
      <c r="U25" s="764" t="s">
        <v>657</v>
      </c>
      <c r="V25" s="765"/>
      <c r="W25" s="766"/>
    </row>
    <row r="26" spans="2:24" s="31" customFormat="1" ht="39.75" customHeight="1" x14ac:dyDescent="0.15">
      <c r="B26" s="788" t="s">
        <v>675</v>
      </c>
      <c r="C26" s="788"/>
      <c r="D26" s="788"/>
      <c r="E26" s="782" t="s">
        <v>659</v>
      </c>
      <c r="F26" s="783"/>
      <c r="G26" s="783"/>
      <c r="H26" s="783"/>
      <c r="I26" s="783"/>
      <c r="J26" s="783"/>
      <c r="K26" s="783"/>
      <c r="L26" s="784"/>
      <c r="M26" s="788" t="s">
        <v>675</v>
      </c>
      <c r="N26" s="788"/>
      <c r="O26" s="788"/>
      <c r="P26" s="782" t="s">
        <v>678</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D42CC4BA-6FE2-4006-9683-9678CFFA92C0}">
      <formula1>INDIRECT(E7)</formula1>
    </dataValidation>
    <dataValidation allowBlank="1" showInputMessage="1" showErrorMessage="1" prompt="覆工スパン毎に連番を記入。_x000a_数値で入力する。" sqref="E6 E17 P17 P6" xr:uid="{3C1DD6CD-B57B-40AA-A949-E675E106A204}"/>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9FCD5E9-02EA-4379-97EE-A4FEC2098E37}">
          <x14:formula1>
            <xm:f>'(参考)リスト'!$B$16:$B$21</xm:f>
          </x14:formula1>
          <xm:sqref>E7 E18 P7 P18</xm:sqref>
        </x14:dataValidation>
        <x14:dataValidation type="list" allowBlank="1" showInputMessage="1" showErrorMessage="1" xr:uid="{408D1686-E4BD-4778-8FD6-9EE3973CAFE7}">
          <x14:formula1>
            <xm:f>'(参考)リスト'!$E$16:$E$27</xm:f>
          </x14:formula1>
          <xm:sqref>E9 E20 P9 P20</xm:sqref>
        </x14:dataValidation>
        <x14:dataValidation type="list" allowBlank="1" showInputMessage="1" showErrorMessage="1" xr:uid="{9A46B4D6-32E8-4D93-AE01-DC9B70CC1188}">
          <x14:formula1>
            <xm:f>'(参考)リスト'!$D$16:$D$18</xm:f>
          </x14:formula1>
          <xm:sqref>E10 E21 P10 P21</xm:sqref>
        </x14:dataValidation>
        <x14:dataValidation type="list" allowBlank="1" showInputMessage="1" showErrorMessage="1" xr:uid="{1BF63962-8F95-40F5-B3E9-D5BDF4B6B884}">
          <x14:formula1>
            <xm:f>'(参考)リスト'!$F$16:$F$21</xm:f>
          </x14:formula1>
          <xm:sqref>E11:E12 E22:E23 P11:P12 P22:P23</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866B8-EA56-447C-AAD2-0F0062286DF3}">
  <sheetPr codeName="Sheet21"/>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500</v>
      </c>
      <c r="F5" s="740"/>
      <c r="G5" s="741"/>
      <c r="H5" s="741"/>
      <c r="I5" s="741"/>
      <c r="J5" s="741"/>
      <c r="K5" s="741"/>
      <c r="L5" s="742"/>
      <c r="M5" s="736" t="s">
        <v>663</v>
      </c>
      <c r="N5" s="738" t="s">
        <v>664</v>
      </c>
      <c r="O5" s="739"/>
      <c r="P5" s="259" t="s">
        <v>500</v>
      </c>
      <c r="Q5" s="740"/>
      <c r="R5" s="741"/>
      <c r="S5" s="741"/>
      <c r="T5" s="741"/>
      <c r="U5" s="741"/>
      <c r="V5" s="741"/>
      <c r="W5" s="742"/>
    </row>
    <row r="6" spans="2:23" s="31" customFormat="1" ht="25.5" customHeight="1" x14ac:dyDescent="0.15">
      <c r="B6" s="737"/>
      <c r="C6" s="738" t="s">
        <v>665</v>
      </c>
      <c r="D6" s="739"/>
      <c r="E6" s="260">
        <v>5</v>
      </c>
      <c r="F6" s="743"/>
      <c r="G6" s="744"/>
      <c r="H6" s="744"/>
      <c r="I6" s="744"/>
      <c r="J6" s="744"/>
      <c r="K6" s="744"/>
      <c r="L6" s="745"/>
      <c r="M6" s="737"/>
      <c r="N6" s="738" t="s">
        <v>665</v>
      </c>
      <c r="O6" s="739"/>
      <c r="P6" s="260">
        <v>6</v>
      </c>
      <c r="Q6" s="743"/>
      <c r="R6" s="744"/>
      <c r="S6" s="744"/>
      <c r="T6" s="744"/>
      <c r="U6" s="744"/>
      <c r="V6" s="744"/>
      <c r="W6" s="745"/>
    </row>
    <row r="7" spans="2:23" s="31" customFormat="1" ht="25.5" customHeight="1" x14ac:dyDescent="0.15">
      <c r="B7" s="736" t="s">
        <v>666</v>
      </c>
      <c r="C7" s="738" t="s">
        <v>667</v>
      </c>
      <c r="D7" s="739"/>
      <c r="E7" s="261" t="s">
        <v>549</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559</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708</v>
      </c>
      <c r="F13" s="756"/>
      <c r="G13" s="757"/>
      <c r="H13" s="790" t="s">
        <v>672</v>
      </c>
      <c r="I13" s="790"/>
      <c r="J13" s="791" t="s">
        <v>709</v>
      </c>
      <c r="K13" s="791"/>
      <c r="L13" s="791"/>
      <c r="M13" s="790" t="s">
        <v>671</v>
      </c>
      <c r="N13" s="790"/>
      <c r="O13" s="790"/>
      <c r="P13" s="770" t="s">
        <v>710</v>
      </c>
      <c r="Q13" s="771"/>
      <c r="R13" s="772"/>
      <c r="S13" s="790" t="s">
        <v>672</v>
      </c>
      <c r="T13" s="790"/>
      <c r="U13" s="791" t="s">
        <v>711</v>
      </c>
      <c r="V13" s="791"/>
      <c r="W13" s="791"/>
    </row>
    <row r="14" spans="2:23" s="31" customFormat="1" ht="25.5" customHeight="1" x14ac:dyDescent="0.15">
      <c r="B14" s="792" t="s">
        <v>673</v>
      </c>
      <c r="C14" s="792"/>
      <c r="D14" s="792"/>
      <c r="E14" s="762" t="s">
        <v>551</v>
      </c>
      <c r="F14" s="762"/>
      <c r="G14" s="762"/>
      <c r="H14" s="758" t="s">
        <v>674</v>
      </c>
      <c r="I14" s="759"/>
      <c r="J14" s="764" t="s">
        <v>551</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701</v>
      </c>
      <c r="F15" s="783"/>
      <c r="G15" s="783"/>
      <c r="H15" s="783"/>
      <c r="I15" s="783"/>
      <c r="J15" s="783"/>
      <c r="K15" s="783"/>
      <c r="L15" s="784"/>
      <c r="M15" s="788" t="s">
        <v>675</v>
      </c>
      <c r="N15" s="788"/>
      <c r="O15" s="788"/>
      <c r="P15" s="782" t="s">
        <v>701</v>
      </c>
      <c r="Q15" s="783"/>
      <c r="R15" s="783"/>
      <c r="S15" s="783"/>
      <c r="T15" s="783"/>
      <c r="U15" s="783"/>
      <c r="V15" s="783"/>
      <c r="W15" s="784"/>
    </row>
    <row r="16" spans="2:23" s="31" customFormat="1" ht="25.5" customHeight="1" x14ac:dyDescent="0.15">
      <c r="B16" s="789" t="s">
        <v>663</v>
      </c>
      <c r="C16" s="789" t="s">
        <v>664</v>
      </c>
      <c r="D16" s="789"/>
      <c r="E16" s="259" t="s">
        <v>500</v>
      </c>
      <c r="F16" s="740"/>
      <c r="G16" s="741"/>
      <c r="H16" s="741"/>
      <c r="I16" s="741"/>
      <c r="J16" s="741"/>
      <c r="K16" s="741"/>
      <c r="L16" s="742"/>
      <c r="M16" s="789" t="s">
        <v>663</v>
      </c>
      <c r="N16" s="789" t="s">
        <v>664</v>
      </c>
      <c r="O16" s="789"/>
      <c r="P16" s="259" t="s">
        <v>500</v>
      </c>
      <c r="Q16" s="773"/>
      <c r="R16" s="774"/>
      <c r="S16" s="774"/>
      <c r="T16" s="774"/>
      <c r="U16" s="774"/>
      <c r="V16" s="774"/>
      <c r="W16" s="775"/>
    </row>
    <row r="17" spans="2:24" s="31" customFormat="1" ht="25.5" customHeight="1" x14ac:dyDescent="0.15">
      <c r="B17" s="789"/>
      <c r="C17" s="789" t="s">
        <v>665</v>
      </c>
      <c r="D17" s="789"/>
      <c r="E17" s="260">
        <v>7</v>
      </c>
      <c r="F17" s="743"/>
      <c r="G17" s="744"/>
      <c r="H17" s="744"/>
      <c r="I17" s="744"/>
      <c r="J17" s="744"/>
      <c r="K17" s="744"/>
      <c r="L17" s="745"/>
      <c r="M17" s="789"/>
      <c r="N17" s="789" t="s">
        <v>665</v>
      </c>
      <c r="O17" s="789"/>
      <c r="P17" s="260">
        <v>8</v>
      </c>
      <c r="Q17" s="776"/>
      <c r="R17" s="777"/>
      <c r="S17" s="777"/>
      <c r="T17" s="777"/>
      <c r="U17" s="777"/>
      <c r="V17" s="777"/>
      <c r="W17" s="778"/>
    </row>
    <row r="18" spans="2:24" s="31" customFormat="1" ht="25.5" customHeight="1" x14ac:dyDescent="0.15">
      <c r="B18" s="789" t="s">
        <v>666</v>
      </c>
      <c r="C18" s="789" t="s">
        <v>667</v>
      </c>
      <c r="D18" s="789"/>
      <c r="E18" s="261" t="s">
        <v>549</v>
      </c>
      <c r="F18" s="743"/>
      <c r="G18" s="744"/>
      <c r="H18" s="744"/>
      <c r="I18" s="744"/>
      <c r="J18" s="744"/>
      <c r="K18" s="744"/>
      <c r="L18" s="745"/>
      <c r="M18" s="789" t="s">
        <v>666</v>
      </c>
      <c r="N18" s="789" t="s">
        <v>667</v>
      </c>
      <c r="O18" s="789"/>
      <c r="P18" s="261" t="s">
        <v>557</v>
      </c>
      <c r="Q18" s="776"/>
      <c r="R18" s="777"/>
      <c r="S18" s="777"/>
      <c r="T18" s="777"/>
      <c r="U18" s="777"/>
      <c r="V18" s="777"/>
      <c r="W18" s="778"/>
    </row>
    <row r="19" spans="2:24" s="31" customFormat="1" ht="25.5" customHeight="1" x14ac:dyDescent="0.15">
      <c r="B19" s="789"/>
      <c r="C19" s="789" t="s">
        <v>298</v>
      </c>
      <c r="D19" s="789"/>
      <c r="E19" s="259" t="s">
        <v>559</v>
      </c>
      <c r="F19" s="743"/>
      <c r="G19" s="744"/>
      <c r="H19" s="744"/>
      <c r="I19" s="744"/>
      <c r="J19" s="744"/>
      <c r="K19" s="744"/>
      <c r="L19" s="745"/>
      <c r="M19" s="789"/>
      <c r="N19" s="789" t="s">
        <v>298</v>
      </c>
      <c r="O19" s="789"/>
      <c r="P19" s="259" t="s">
        <v>584</v>
      </c>
      <c r="Q19" s="776"/>
      <c r="R19" s="777"/>
      <c r="S19" s="777"/>
      <c r="T19" s="777"/>
      <c r="U19" s="777"/>
      <c r="V19" s="777"/>
      <c r="W19" s="778"/>
    </row>
    <row r="20" spans="2:24" s="31" customFormat="1" ht="25.5" customHeight="1" x14ac:dyDescent="0.15">
      <c r="B20" s="788" t="s">
        <v>300</v>
      </c>
      <c r="C20" s="788"/>
      <c r="D20" s="788"/>
      <c r="E20" s="262" t="s">
        <v>317</v>
      </c>
      <c r="F20" s="743"/>
      <c r="G20" s="744"/>
      <c r="H20" s="744"/>
      <c r="I20" s="744"/>
      <c r="J20" s="744"/>
      <c r="K20" s="744"/>
      <c r="L20" s="745"/>
      <c r="M20" s="788" t="s">
        <v>300</v>
      </c>
      <c r="N20" s="788"/>
      <c r="O20" s="788"/>
      <c r="P20" s="262" t="s">
        <v>309</v>
      </c>
      <c r="Q20" s="776"/>
      <c r="R20" s="777"/>
      <c r="S20" s="777"/>
      <c r="T20" s="777"/>
      <c r="U20" s="777"/>
      <c r="V20" s="777"/>
      <c r="W20" s="778"/>
    </row>
    <row r="21" spans="2:24" s="31" customFormat="1" ht="25.5" customHeight="1" x14ac:dyDescent="0.15">
      <c r="B21" s="736" t="s">
        <v>668</v>
      </c>
      <c r="C21" s="788" t="s">
        <v>299</v>
      </c>
      <c r="D21" s="788"/>
      <c r="E21" s="260"/>
      <c r="F21" s="743"/>
      <c r="G21" s="744"/>
      <c r="H21" s="744"/>
      <c r="I21" s="744"/>
      <c r="J21" s="744"/>
      <c r="K21" s="744"/>
      <c r="L21" s="745"/>
      <c r="M21" s="736" t="s">
        <v>668</v>
      </c>
      <c r="N21" s="788" t="s">
        <v>299</v>
      </c>
      <c r="O21" s="788"/>
      <c r="P21" s="260" t="s">
        <v>548</v>
      </c>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c r="F23" s="746"/>
      <c r="G23" s="747"/>
      <c r="H23" s="747"/>
      <c r="I23" s="747"/>
      <c r="J23" s="747"/>
      <c r="K23" s="747"/>
      <c r="L23" s="748"/>
      <c r="M23" s="737"/>
      <c r="N23" s="788" t="s">
        <v>670</v>
      </c>
      <c r="O23" s="788"/>
      <c r="P23" s="195" t="s">
        <v>562</v>
      </c>
      <c r="Q23" s="779"/>
      <c r="R23" s="780"/>
      <c r="S23" s="780"/>
      <c r="T23" s="780"/>
      <c r="U23" s="780"/>
      <c r="V23" s="780"/>
      <c r="W23" s="781"/>
    </row>
    <row r="24" spans="2:24" s="31" customFormat="1" ht="25.5" customHeight="1" x14ac:dyDescent="0.15">
      <c r="B24" s="790" t="s">
        <v>671</v>
      </c>
      <c r="C24" s="790"/>
      <c r="D24" s="790"/>
      <c r="E24" s="770" t="s">
        <v>712</v>
      </c>
      <c r="F24" s="771"/>
      <c r="G24" s="772"/>
      <c r="H24" s="790" t="s">
        <v>672</v>
      </c>
      <c r="I24" s="790"/>
      <c r="J24" s="755" t="s">
        <v>713</v>
      </c>
      <c r="K24" s="756"/>
      <c r="L24" s="757"/>
      <c r="M24" s="790" t="s">
        <v>671</v>
      </c>
      <c r="N24" s="790"/>
      <c r="O24" s="790"/>
      <c r="P24" s="770" t="s">
        <v>585</v>
      </c>
      <c r="Q24" s="771"/>
      <c r="R24" s="772"/>
      <c r="S24" s="790" t="s">
        <v>672</v>
      </c>
      <c r="T24" s="790"/>
      <c r="U24" s="791" t="s">
        <v>714</v>
      </c>
      <c r="V24" s="791"/>
      <c r="W24" s="791"/>
    </row>
    <row r="25" spans="2:24" s="31" customFormat="1" ht="25.5" customHeight="1" x14ac:dyDescent="0.15">
      <c r="B25" s="792" t="s">
        <v>673</v>
      </c>
      <c r="C25" s="792"/>
      <c r="D25" s="792"/>
      <c r="E25" s="762" t="s">
        <v>551</v>
      </c>
      <c r="F25" s="762"/>
      <c r="G25" s="762"/>
      <c r="H25" s="758" t="s">
        <v>674</v>
      </c>
      <c r="I25" s="759"/>
      <c r="J25" s="764" t="s">
        <v>551</v>
      </c>
      <c r="K25" s="765"/>
      <c r="L25" s="766"/>
      <c r="M25" s="758" t="s">
        <v>673</v>
      </c>
      <c r="N25" s="759"/>
      <c r="O25" s="760"/>
      <c r="P25" s="761" t="s">
        <v>552</v>
      </c>
      <c r="Q25" s="762"/>
      <c r="R25" s="762"/>
      <c r="S25" s="767" t="s">
        <v>674</v>
      </c>
      <c r="T25" s="768"/>
      <c r="U25" s="764" t="s">
        <v>552</v>
      </c>
      <c r="V25" s="765"/>
      <c r="W25" s="766"/>
    </row>
    <row r="26" spans="2:24" s="31" customFormat="1" ht="39.75" customHeight="1" x14ac:dyDescent="0.15">
      <c r="B26" s="788" t="s">
        <v>675</v>
      </c>
      <c r="C26" s="788"/>
      <c r="D26" s="788"/>
      <c r="E26" s="782" t="s">
        <v>715</v>
      </c>
      <c r="F26" s="783"/>
      <c r="G26" s="783"/>
      <c r="H26" s="783"/>
      <c r="I26" s="783"/>
      <c r="J26" s="783"/>
      <c r="K26" s="783"/>
      <c r="L26" s="784"/>
      <c r="M26" s="788" t="s">
        <v>675</v>
      </c>
      <c r="N26" s="788"/>
      <c r="O26" s="788"/>
      <c r="P26" s="782" t="s">
        <v>716</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6A15D81D-3297-4E6F-905A-1A4904C10525}">
      <formula1>INDIRECT(E7)</formula1>
    </dataValidation>
    <dataValidation allowBlank="1" showInputMessage="1" showErrorMessage="1" prompt="覆工スパン毎に連番を記入。_x000a_数値で入力する。" sqref="E6 E17 P17 P6" xr:uid="{091A3CED-8FFE-4173-9E84-2EA77280EC94}"/>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F63898C-5B63-4070-8998-20F46ACAD887}">
          <x14:formula1>
            <xm:f>'(参考)リスト'!$B$16:$B$21</xm:f>
          </x14:formula1>
          <xm:sqref>E7 E18 P7 P18</xm:sqref>
        </x14:dataValidation>
        <x14:dataValidation type="list" allowBlank="1" showInputMessage="1" showErrorMessage="1" xr:uid="{F68C3AAC-73D4-43FD-B27B-C8EB155EA3C3}">
          <x14:formula1>
            <xm:f>'(参考)リスト'!$E$16:$E$27</xm:f>
          </x14:formula1>
          <xm:sqref>E9 E20 P9 P20</xm:sqref>
        </x14:dataValidation>
        <x14:dataValidation type="list" allowBlank="1" showInputMessage="1" showErrorMessage="1" xr:uid="{34123197-285F-4F27-9BD8-2EB211E70334}">
          <x14:formula1>
            <xm:f>'(参考)リスト'!$D$16:$D$18</xm:f>
          </x14:formula1>
          <xm:sqref>E10 E21 P10 P21</xm:sqref>
        </x14:dataValidation>
        <x14:dataValidation type="list" allowBlank="1" showInputMessage="1" showErrorMessage="1" xr:uid="{C41E98EB-DB68-4255-9825-D5BF50A2BFDD}">
          <x14:formula1>
            <xm:f>'(参考)リスト'!$F$16:$F$21</xm:f>
          </x14:formula1>
          <xm:sqref>E11:E12 E22:E23 P11:P12 P22:P23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7F46B-678E-4B41-A9F9-01D1F9C422F8}">
  <sheetPr codeName="Sheet22"/>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501</v>
      </c>
      <c r="F5" s="740"/>
      <c r="G5" s="741"/>
      <c r="H5" s="741"/>
      <c r="I5" s="741"/>
      <c r="J5" s="741"/>
      <c r="K5" s="741"/>
      <c r="L5" s="742"/>
      <c r="M5" s="736" t="s">
        <v>663</v>
      </c>
      <c r="N5" s="738" t="s">
        <v>664</v>
      </c>
      <c r="O5" s="739"/>
      <c r="P5" s="259" t="s">
        <v>501</v>
      </c>
      <c r="Q5" s="740"/>
      <c r="R5" s="741"/>
      <c r="S5" s="741"/>
      <c r="T5" s="741"/>
      <c r="U5" s="741"/>
      <c r="V5" s="741"/>
      <c r="W5" s="742"/>
    </row>
    <row r="6" spans="2:23" s="31" customFormat="1" ht="25.5" customHeight="1" x14ac:dyDescent="0.15">
      <c r="B6" s="737"/>
      <c r="C6" s="738" t="s">
        <v>665</v>
      </c>
      <c r="D6" s="739"/>
      <c r="E6" s="260">
        <v>1</v>
      </c>
      <c r="F6" s="743"/>
      <c r="G6" s="744"/>
      <c r="H6" s="744"/>
      <c r="I6" s="744"/>
      <c r="J6" s="744"/>
      <c r="K6" s="744"/>
      <c r="L6" s="745"/>
      <c r="M6" s="737"/>
      <c r="N6" s="738" t="s">
        <v>665</v>
      </c>
      <c r="O6" s="739"/>
      <c r="P6" s="260">
        <v>2</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558</v>
      </c>
      <c r="F8" s="743"/>
      <c r="G8" s="744"/>
      <c r="H8" s="744"/>
      <c r="I8" s="744"/>
      <c r="J8" s="744"/>
      <c r="K8" s="744"/>
      <c r="L8" s="745"/>
      <c r="M8" s="749"/>
      <c r="N8" s="738" t="s">
        <v>298</v>
      </c>
      <c r="O8" s="739"/>
      <c r="P8" s="259" t="s">
        <v>588</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317</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t="s">
        <v>542</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553</v>
      </c>
      <c r="F12" s="746"/>
      <c r="G12" s="747"/>
      <c r="H12" s="747"/>
      <c r="I12" s="747"/>
      <c r="J12" s="747"/>
      <c r="K12" s="747"/>
      <c r="L12" s="748"/>
      <c r="M12" s="737"/>
      <c r="N12" s="788" t="s">
        <v>670</v>
      </c>
      <c r="O12" s="788"/>
      <c r="P12" s="195" t="s">
        <v>562</v>
      </c>
      <c r="Q12" s="746"/>
      <c r="R12" s="747"/>
      <c r="S12" s="747"/>
      <c r="T12" s="747"/>
      <c r="U12" s="747"/>
      <c r="V12" s="747"/>
      <c r="W12" s="748"/>
    </row>
    <row r="13" spans="2:23" s="31" customFormat="1" ht="25.5" customHeight="1" x14ac:dyDescent="0.15">
      <c r="B13" s="790" t="s">
        <v>671</v>
      </c>
      <c r="C13" s="790"/>
      <c r="D13" s="790"/>
      <c r="E13" s="755" t="s">
        <v>551</v>
      </c>
      <c r="F13" s="756"/>
      <c r="G13" s="757"/>
      <c r="H13" s="790" t="s">
        <v>672</v>
      </c>
      <c r="I13" s="790"/>
      <c r="J13" s="791" t="s">
        <v>656</v>
      </c>
      <c r="K13" s="791"/>
      <c r="L13" s="791"/>
      <c r="M13" s="790" t="s">
        <v>671</v>
      </c>
      <c r="N13" s="790"/>
      <c r="O13" s="790"/>
      <c r="P13" s="770" t="s">
        <v>717</v>
      </c>
      <c r="Q13" s="771"/>
      <c r="R13" s="772"/>
      <c r="S13" s="790" t="s">
        <v>672</v>
      </c>
      <c r="T13" s="790"/>
      <c r="U13" s="791" t="s">
        <v>718</v>
      </c>
      <c r="V13" s="791"/>
      <c r="W13" s="791"/>
    </row>
    <row r="14" spans="2:23" s="31" customFormat="1" ht="25.5" customHeight="1" x14ac:dyDescent="0.15">
      <c r="B14" s="792" t="s">
        <v>673</v>
      </c>
      <c r="C14" s="792"/>
      <c r="D14" s="792"/>
      <c r="E14" s="762" t="s">
        <v>556</v>
      </c>
      <c r="F14" s="762"/>
      <c r="G14" s="762"/>
      <c r="H14" s="758" t="s">
        <v>674</v>
      </c>
      <c r="I14" s="759"/>
      <c r="J14" s="764" t="s">
        <v>657</v>
      </c>
      <c r="K14" s="765"/>
      <c r="L14" s="766"/>
      <c r="M14" s="758" t="s">
        <v>673</v>
      </c>
      <c r="N14" s="759"/>
      <c r="O14" s="760"/>
      <c r="P14" s="761" t="s">
        <v>575</v>
      </c>
      <c r="Q14" s="762"/>
      <c r="R14" s="762"/>
      <c r="S14" s="767" t="s">
        <v>674</v>
      </c>
      <c r="T14" s="768"/>
      <c r="U14" s="764" t="s">
        <v>574</v>
      </c>
      <c r="V14" s="765"/>
      <c r="W14" s="766"/>
    </row>
    <row r="15" spans="2:23" s="31" customFormat="1" ht="39.75" customHeight="1" x14ac:dyDescent="0.15">
      <c r="B15" s="788" t="s">
        <v>675</v>
      </c>
      <c r="C15" s="788"/>
      <c r="D15" s="788"/>
      <c r="E15" s="782" t="s">
        <v>659</v>
      </c>
      <c r="F15" s="783"/>
      <c r="G15" s="783"/>
      <c r="H15" s="783"/>
      <c r="I15" s="783"/>
      <c r="J15" s="783"/>
      <c r="K15" s="783"/>
      <c r="L15" s="784"/>
      <c r="M15" s="788" t="s">
        <v>675</v>
      </c>
      <c r="N15" s="788"/>
      <c r="O15" s="788"/>
      <c r="P15" s="782" t="s">
        <v>719</v>
      </c>
      <c r="Q15" s="783"/>
      <c r="R15" s="783"/>
      <c r="S15" s="783"/>
      <c r="T15" s="783"/>
      <c r="U15" s="783"/>
      <c r="V15" s="783"/>
      <c r="W15" s="784"/>
    </row>
    <row r="16" spans="2:23" s="31" customFormat="1" ht="25.5" customHeight="1" x14ac:dyDescent="0.15">
      <c r="B16" s="789" t="s">
        <v>663</v>
      </c>
      <c r="C16" s="789" t="s">
        <v>664</v>
      </c>
      <c r="D16" s="789"/>
      <c r="E16" s="259" t="s">
        <v>501</v>
      </c>
      <c r="F16" s="740"/>
      <c r="G16" s="741"/>
      <c r="H16" s="741"/>
      <c r="I16" s="741"/>
      <c r="J16" s="741"/>
      <c r="K16" s="741"/>
      <c r="L16" s="742"/>
      <c r="M16" s="789" t="s">
        <v>663</v>
      </c>
      <c r="N16" s="789" t="s">
        <v>664</v>
      </c>
      <c r="O16" s="789"/>
      <c r="P16" s="259" t="s">
        <v>501</v>
      </c>
      <c r="Q16" s="773"/>
      <c r="R16" s="774"/>
      <c r="S16" s="774"/>
      <c r="T16" s="774"/>
      <c r="U16" s="774"/>
      <c r="V16" s="774"/>
      <c r="W16" s="775"/>
    </row>
    <row r="17" spans="2:24" s="31" customFormat="1" ht="25.5" customHeight="1" x14ac:dyDescent="0.15">
      <c r="B17" s="789"/>
      <c r="C17" s="789" t="s">
        <v>665</v>
      </c>
      <c r="D17" s="789"/>
      <c r="E17" s="260">
        <v>3</v>
      </c>
      <c r="F17" s="743"/>
      <c r="G17" s="744"/>
      <c r="H17" s="744"/>
      <c r="I17" s="744"/>
      <c r="J17" s="744"/>
      <c r="K17" s="744"/>
      <c r="L17" s="745"/>
      <c r="M17" s="789"/>
      <c r="N17" s="789" t="s">
        <v>665</v>
      </c>
      <c r="O17" s="789"/>
      <c r="P17" s="260">
        <v>4</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591</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345</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t="s">
        <v>345</v>
      </c>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562</v>
      </c>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720</v>
      </c>
      <c r="F24" s="771"/>
      <c r="G24" s="772"/>
      <c r="H24" s="790" t="s">
        <v>672</v>
      </c>
      <c r="I24" s="790"/>
      <c r="J24" s="755" t="s">
        <v>721</v>
      </c>
      <c r="K24" s="756"/>
      <c r="L24" s="757"/>
      <c r="M24" s="790" t="s">
        <v>671</v>
      </c>
      <c r="N24" s="790"/>
      <c r="O24" s="790"/>
      <c r="P24" s="770" t="s">
        <v>722</v>
      </c>
      <c r="Q24" s="771"/>
      <c r="R24" s="772"/>
      <c r="S24" s="790" t="s">
        <v>672</v>
      </c>
      <c r="T24" s="790"/>
      <c r="U24" s="791" t="s">
        <v>723</v>
      </c>
      <c r="V24" s="791"/>
      <c r="W24" s="791"/>
    </row>
    <row r="25" spans="2:24" s="31" customFormat="1" ht="25.5" customHeight="1" x14ac:dyDescent="0.15">
      <c r="B25" s="792" t="s">
        <v>673</v>
      </c>
      <c r="C25" s="792"/>
      <c r="D25" s="792"/>
      <c r="E25" s="762" t="s">
        <v>575</v>
      </c>
      <c r="F25" s="762"/>
      <c r="G25" s="762"/>
      <c r="H25" s="758" t="s">
        <v>674</v>
      </c>
      <c r="I25" s="759"/>
      <c r="J25" s="764" t="s">
        <v>574</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724</v>
      </c>
      <c r="F26" s="783"/>
      <c r="G26" s="783"/>
      <c r="H26" s="783"/>
      <c r="I26" s="783"/>
      <c r="J26" s="783"/>
      <c r="K26" s="783"/>
      <c r="L26" s="784"/>
      <c r="M26" s="788" t="s">
        <v>675</v>
      </c>
      <c r="N26" s="788"/>
      <c r="O26" s="788"/>
      <c r="P26" s="782" t="s">
        <v>701</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64547B22-AD38-497D-B5B8-E7A3D99B7AB3}"/>
    <dataValidation type="list" allowBlank="1" showInputMessage="1" showErrorMessage="1" sqref="E8 E19 P8 P19" xr:uid="{24966D84-1FCF-4415-8FC5-37139B33649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7A722EC-A514-4010-A389-C146803C1815}">
          <x14:formula1>
            <xm:f>'(参考)リスト'!$F$16:$F$21</xm:f>
          </x14:formula1>
          <xm:sqref>E11:E12 E22:E23 P11:P12 P22:P23</xm:sqref>
        </x14:dataValidation>
        <x14:dataValidation type="list" allowBlank="1" showInputMessage="1" showErrorMessage="1" xr:uid="{F227A84C-572D-454D-9D76-6257559C887C}">
          <x14:formula1>
            <xm:f>'(参考)リスト'!$D$16:$D$18</xm:f>
          </x14:formula1>
          <xm:sqref>E10 E21 P10 P21</xm:sqref>
        </x14:dataValidation>
        <x14:dataValidation type="list" allowBlank="1" showInputMessage="1" showErrorMessage="1" xr:uid="{52F0E7D0-0000-48DF-9988-387412C4FCF8}">
          <x14:formula1>
            <xm:f>'(参考)リスト'!$E$16:$E$27</xm:f>
          </x14:formula1>
          <xm:sqref>E9 E20 P9 P20</xm:sqref>
        </x14:dataValidation>
        <x14:dataValidation type="list" allowBlank="1" showInputMessage="1" showErrorMessage="1" xr:uid="{5D418D7C-AA15-46DD-B51E-105C2AF740F3}">
          <x14:formula1>
            <xm:f>'(参考)リスト'!$B$16:$B$21</xm:f>
          </x14:formula1>
          <xm:sqref>E7 E18 P7 P18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5EE2E-9AC0-453F-B962-B685B6409A79}">
  <sheetPr codeName="Sheet23"/>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501</v>
      </c>
      <c r="F5" s="740"/>
      <c r="G5" s="741"/>
      <c r="H5" s="741"/>
      <c r="I5" s="741"/>
      <c r="J5" s="741"/>
      <c r="K5" s="741"/>
      <c r="L5" s="742"/>
      <c r="M5" s="736" t="s">
        <v>663</v>
      </c>
      <c r="N5" s="738" t="s">
        <v>664</v>
      </c>
      <c r="O5" s="739"/>
      <c r="P5" s="259" t="s">
        <v>501</v>
      </c>
      <c r="Q5" s="740"/>
      <c r="R5" s="741"/>
      <c r="S5" s="741"/>
      <c r="T5" s="741"/>
      <c r="U5" s="741"/>
      <c r="V5" s="741"/>
      <c r="W5" s="742"/>
    </row>
    <row r="6" spans="2:23" s="31" customFormat="1" ht="25.5" customHeight="1" x14ac:dyDescent="0.15">
      <c r="B6" s="737"/>
      <c r="C6" s="738" t="s">
        <v>665</v>
      </c>
      <c r="D6" s="739"/>
      <c r="E6" s="260">
        <v>5</v>
      </c>
      <c r="F6" s="743"/>
      <c r="G6" s="744"/>
      <c r="H6" s="744"/>
      <c r="I6" s="744"/>
      <c r="J6" s="744"/>
      <c r="K6" s="744"/>
      <c r="L6" s="745"/>
      <c r="M6" s="737"/>
      <c r="N6" s="738" t="s">
        <v>665</v>
      </c>
      <c r="O6" s="739"/>
      <c r="P6" s="260">
        <v>6</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584</v>
      </c>
      <c r="F8" s="743"/>
      <c r="G8" s="744"/>
      <c r="H8" s="744"/>
      <c r="I8" s="744"/>
      <c r="J8" s="744"/>
      <c r="K8" s="744"/>
      <c r="L8" s="745"/>
      <c r="M8" s="749"/>
      <c r="N8" s="738" t="s">
        <v>298</v>
      </c>
      <c r="O8" s="739"/>
      <c r="P8" s="259" t="s">
        <v>584</v>
      </c>
      <c r="Q8" s="743"/>
      <c r="R8" s="744"/>
      <c r="S8" s="744"/>
      <c r="T8" s="744"/>
      <c r="U8" s="744"/>
      <c r="V8" s="744"/>
      <c r="W8" s="745"/>
    </row>
    <row r="9" spans="2:23" s="31" customFormat="1" ht="25.5" customHeight="1" x14ac:dyDescent="0.15">
      <c r="B9" s="750" t="s">
        <v>300</v>
      </c>
      <c r="C9" s="752"/>
      <c r="D9" s="751"/>
      <c r="E9" s="262" t="s">
        <v>317</v>
      </c>
      <c r="F9" s="743"/>
      <c r="G9" s="744"/>
      <c r="H9" s="744"/>
      <c r="I9" s="744"/>
      <c r="J9" s="744"/>
      <c r="K9" s="744"/>
      <c r="L9" s="745"/>
      <c r="M9" s="750" t="s">
        <v>300</v>
      </c>
      <c r="N9" s="752"/>
      <c r="O9" s="751"/>
      <c r="P9" s="262" t="s">
        <v>309</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t="s">
        <v>548</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562</v>
      </c>
      <c r="F12" s="746"/>
      <c r="G12" s="747"/>
      <c r="H12" s="747"/>
      <c r="I12" s="747"/>
      <c r="J12" s="747"/>
      <c r="K12" s="747"/>
      <c r="L12" s="748"/>
      <c r="M12" s="737"/>
      <c r="N12" s="788" t="s">
        <v>670</v>
      </c>
      <c r="O12" s="788"/>
      <c r="P12" s="195" t="s">
        <v>562</v>
      </c>
      <c r="Q12" s="746"/>
      <c r="R12" s="747"/>
      <c r="S12" s="747"/>
      <c r="T12" s="747"/>
      <c r="U12" s="747"/>
      <c r="V12" s="747"/>
      <c r="W12" s="748"/>
    </row>
    <row r="13" spans="2:23" s="31" customFormat="1" ht="25.5" customHeight="1" x14ac:dyDescent="0.15">
      <c r="B13" s="790" t="s">
        <v>671</v>
      </c>
      <c r="C13" s="790"/>
      <c r="D13" s="790"/>
      <c r="E13" s="755" t="s">
        <v>725</v>
      </c>
      <c r="F13" s="756"/>
      <c r="G13" s="757"/>
      <c r="H13" s="790" t="s">
        <v>672</v>
      </c>
      <c r="I13" s="790"/>
      <c r="J13" s="791" t="s">
        <v>726</v>
      </c>
      <c r="K13" s="791"/>
      <c r="L13" s="791"/>
      <c r="M13" s="790" t="s">
        <v>671</v>
      </c>
      <c r="N13" s="790"/>
      <c r="O13" s="790"/>
      <c r="P13" s="770" t="s">
        <v>595</v>
      </c>
      <c r="Q13" s="771"/>
      <c r="R13" s="772"/>
      <c r="S13" s="790" t="s">
        <v>672</v>
      </c>
      <c r="T13" s="790"/>
      <c r="U13" s="791" t="s">
        <v>714</v>
      </c>
      <c r="V13" s="791"/>
      <c r="W13" s="791"/>
    </row>
    <row r="14" spans="2:23" s="31" customFormat="1" ht="25.5" customHeight="1" x14ac:dyDescent="0.15">
      <c r="B14" s="792" t="s">
        <v>673</v>
      </c>
      <c r="C14" s="792"/>
      <c r="D14" s="792"/>
      <c r="E14" s="762" t="s">
        <v>552</v>
      </c>
      <c r="F14" s="762"/>
      <c r="G14" s="762"/>
      <c r="H14" s="758" t="s">
        <v>674</v>
      </c>
      <c r="I14" s="759"/>
      <c r="J14" s="764" t="s">
        <v>552</v>
      </c>
      <c r="K14" s="765"/>
      <c r="L14" s="766"/>
      <c r="M14" s="758" t="s">
        <v>673</v>
      </c>
      <c r="N14" s="759"/>
      <c r="O14" s="760"/>
      <c r="P14" s="761" t="s">
        <v>552</v>
      </c>
      <c r="Q14" s="762"/>
      <c r="R14" s="762"/>
      <c r="S14" s="767" t="s">
        <v>674</v>
      </c>
      <c r="T14" s="768"/>
      <c r="U14" s="764" t="s">
        <v>552</v>
      </c>
      <c r="V14" s="765"/>
      <c r="W14" s="766"/>
    </row>
    <row r="15" spans="2:23" s="31" customFormat="1" ht="39.75" customHeight="1" x14ac:dyDescent="0.15">
      <c r="B15" s="788" t="s">
        <v>675</v>
      </c>
      <c r="C15" s="788"/>
      <c r="D15" s="788"/>
      <c r="E15" s="782" t="s">
        <v>727</v>
      </c>
      <c r="F15" s="783"/>
      <c r="G15" s="783"/>
      <c r="H15" s="783"/>
      <c r="I15" s="783"/>
      <c r="J15" s="783"/>
      <c r="K15" s="783"/>
      <c r="L15" s="784"/>
      <c r="M15" s="788" t="s">
        <v>675</v>
      </c>
      <c r="N15" s="788"/>
      <c r="O15" s="788"/>
      <c r="P15" s="782" t="s">
        <v>716</v>
      </c>
      <c r="Q15" s="783"/>
      <c r="R15" s="783"/>
      <c r="S15" s="783"/>
      <c r="T15" s="783"/>
      <c r="U15" s="783"/>
      <c r="V15" s="783"/>
      <c r="W15" s="784"/>
    </row>
    <row r="16" spans="2:23" s="31" customFormat="1" ht="25.5" customHeight="1" x14ac:dyDescent="0.15">
      <c r="B16" s="789" t="s">
        <v>663</v>
      </c>
      <c r="C16" s="789" t="s">
        <v>664</v>
      </c>
      <c r="D16" s="789"/>
      <c r="E16" s="259" t="s">
        <v>502</v>
      </c>
      <c r="F16" s="740"/>
      <c r="G16" s="741"/>
      <c r="H16" s="741"/>
      <c r="I16" s="741"/>
      <c r="J16" s="741"/>
      <c r="K16" s="741"/>
      <c r="L16" s="742"/>
      <c r="M16" s="789" t="s">
        <v>663</v>
      </c>
      <c r="N16" s="789" t="s">
        <v>664</v>
      </c>
      <c r="O16" s="789"/>
      <c r="P16" s="259" t="s">
        <v>502</v>
      </c>
      <c r="Q16" s="773"/>
      <c r="R16" s="774"/>
      <c r="S16" s="774"/>
      <c r="T16" s="774"/>
      <c r="U16" s="774"/>
      <c r="V16" s="774"/>
      <c r="W16" s="775"/>
    </row>
    <row r="17" spans="2:24" s="31" customFormat="1" ht="25.5" customHeight="1" x14ac:dyDescent="0.15">
      <c r="B17" s="789"/>
      <c r="C17" s="789" t="s">
        <v>665</v>
      </c>
      <c r="D17" s="789"/>
      <c r="E17" s="260">
        <v>1</v>
      </c>
      <c r="F17" s="743"/>
      <c r="G17" s="744"/>
      <c r="H17" s="744"/>
      <c r="I17" s="744"/>
      <c r="J17" s="744"/>
      <c r="K17" s="744"/>
      <c r="L17" s="745"/>
      <c r="M17" s="789"/>
      <c r="N17" s="789" t="s">
        <v>665</v>
      </c>
      <c r="O17" s="789"/>
      <c r="P17" s="260">
        <v>2</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557</v>
      </c>
      <c r="Q18" s="776"/>
      <c r="R18" s="777"/>
      <c r="S18" s="777"/>
      <c r="T18" s="777"/>
      <c r="U18" s="777"/>
      <c r="V18" s="777"/>
      <c r="W18" s="778"/>
    </row>
    <row r="19" spans="2:24" s="31" customFormat="1" ht="25.5" customHeight="1" x14ac:dyDescent="0.15">
      <c r="B19" s="789"/>
      <c r="C19" s="789" t="s">
        <v>298</v>
      </c>
      <c r="D19" s="789"/>
      <c r="E19" s="259" t="s">
        <v>563</v>
      </c>
      <c r="F19" s="743"/>
      <c r="G19" s="744"/>
      <c r="H19" s="744"/>
      <c r="I19" s="744"/>
      <c r="J19" s="744"/>
      <c r="K19" s="744"/>
      <c r="L19" s="745"/>
      <c r="M19" s="789"/>
      <c r="N19" s="789" t="s">
        <v>298</v>
      </c>
      <c r="O19" s="789"/>
      <c r="P19" s="259" t="s">
        <v>569</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345</v>
      </c>
      <c r="Q20" s="776"/>
      <c r="R20" s="777"/>
      <c r="S20" s="777"/>
      <c r="T20" s="777"/>
      <c r="U20" s="777"/>
      <c r="V20" s="777"/>
      <c r="W20" s="778"/>
    </row>
    <row r="21" spans="2:24" s="31" customFormat="1" ht="25.5" customHeight="1" x14ac:dyDescent="0.15">
      <c r="B21" s="736" t="s">
        <v>668</v>
      </c>
      <c r="C21" s="788" t="s">
        <v>299</v>
      </c>
      <c r="D21" s="788"/>
      <c r="E21" s="260" t="s">
        <v>542</v>
      </c>
      <c r="F21" s="743"/>
      <c r="G21" s="744"/>
      <c r="H21" s="744"/>
      <c r="I21" s="744"/>
      <c r="J21" s="744"/>
      <c r="K21" s="744"/>
      <c r="L21" s="745"/>
      <c r="M21" s="736" t="s">
        <v>668</v>
      </c>
      <c r="N21" s="788" t="s">
        <v>299</v>
      </c>
      <c r="O21" s="788"/>
      <c r="P21" s="260" t="s">
        <v>345</v>
      </c>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553</v>
      </c>
      <c r="F23" s="746"/>
      <c r="G23" s="747"/>
      <c r="H23" s="747"/>
      <c r="I23" s="747"/>
      <c r="J23" s="747"/>
      <c r="K23" s="747"/>
      <c r="L23" s="748"/>
      <c r="M23" s="737"/>
      <c r="N23" s="788" t="s">
        <v>670</v>
      </c>
      <c r="O23" s="788"/>
      <c r="P23" s="195" t="s">
        <v>562</v>
      </c>
      <c r="Q23" s="779"/>
      <c r="R23" s="780"/>
      <c r="S23" s="780"/>
      <c r="T23" s="780"/>
      <c r="U23" s="780"/>
      <c r="V23" s="780"/>
      <c r="W23" s="781"/>
    </row>
    <row r="24" spans="2:24" s="31" customFormat="1" ht="25.5" customHeight="1" x14ac:dyDescent="0.15">
      <c r="B24" s="790" t="s">
        <v>671</v>
      </c>
      <c r="C24" s="790"/>
      <c r="D24" s="790"/>
      <c r="E24" s="770" t="s">
        <v>551</v>
      </c>
      <c r="F24" s="771"/>
      <c r="G24" s="772"/>
      <c r="H24" s="790" t="s">
        <v>672</v>
      </c>
      <c r="I24" s="790"/>
      <c r="J24" s="755" t="s">
        <v>656</v>
      </c>
      <c r="K24" s="756"/>
      <c r="L24" s="757"/>
      <c r="M24" s="790" t="s">
        <v>671</v>
      </c>
      <c r="N24" s="790"/>
      <c r="O24" s="790"/>
      <c r="P24" s="770" t="s">
        <v>728</v>
      </c>
      <c r="Q24" s="771"/>
      <c r="R24" s="772"/>
      <c r="S24" s="790" t="s">
        <v>672</v>
      </c>
      <c r="T24" s="790"/>
      <c r="U24" s="791" t="s">
        <v>721</v>
      </c>
      <c r="V24" s="791"/>
      <c r="W24" s="791"/>
    </row>
    <row r="25" spans="2:24" s="31" customFormat="1" ht="25.5" customHeight="1" x14ac:dyDescent="0.15">
      <c r="B25" s="792" t="s">
        <v>673</v>
      </c>
      <c r="C25" s="792"/>
      <c r="D25" s="792"/>
      <c r="E25" s="762" t="s">
        <v>556</v>
      </c>
      <c r="F25" s="762"/>
      <c r="G25" s="762"/>
      <c r="H25" s="758" t="s">
        <v>674</v>
      </c>
      <c r="I25" s="759"/>
      <c r="J25" s="764" t="s">
        <v>657</v>
      </c>
      <c r="K25" s="765"/>
      <c r="L25" s="766"/>
      <c r="M25" s="758" t="s">
        <v>673</v>
      </c>
      <c r="N25" s="759"/>
      <c r="O25" s="760"/>
      <c r="P25" s="761" t="s">
        <v>575</v>
      </c>
      <c r="Q25" s="762"/>
      <c r="R25" s="762"/>
      <c r="S25" s="767" t="s">
        <v>674</v>
      </c>
      <c r="T25" s="768"/>
      <c r="U25" s="764" t="s">
        <v>574</v>
      </c>
      <c r="V25" s="765"/>
      <c r="W25" s="766"/>
    </row>
    <row r="26" spans="2:24" s="31" customFormat="1" ht="39.75" customHeight="1" x14ac:dyDescent="0.15">
      <c r="B26" s="788" t="s">
        <v>675</v>
      </c>
      <c r="C26" s="788"/>
      <c r="D26" s="788"/>
      <c r="E26" s="782" t="s">
        <v>662</v>
      </c>
      <c r="F26" s="783"/>
      <c r="G26" s="783"/>
      <c r="H26" s="783"/>
      <c r="I26" s="783"/>
      <c r="J26" s="783"/>
      <c r="K26" s="783"/>
      <c r="L26" s="784"/>
      <c r="M26" s="788" t="s">
        <v>675</v>
      </c>
      <c r="N26" s="788"/>
      <c r="O26" s="788"/>
      <c r="P26" s="782" t="s">
        <v>729</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91A6A601-88AD-4224-9359-EA32FCF58842}"/>
    <dataValidation type="list" allowBlank="1" showInputMessage="1" showErrorMessage="1" sqref="E8 E19 P8 P19" xr:uid="{3386EBA3-6EFD-4D50-A0D9-2BA72ABB9CE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5A951E8-66B6-40EE-A5CD-1C615868795E}">
          <x14:formula1>
            <xm:f>'(参考)リスト'!$F$16:$F$21</xm:f>
          </x14:formula1>
          <xm:sqref>E11:E12 E22:E23 P11:P12 P22:P23</xm:sqref>
        </x14:dataValidation>
        <x14:dataValidation type="list" allowBlank="1" showInputMessage="1" showErrorMessage="1" xr:uid="{677CCC1C-DB30-4C52-B0B4-8A5392559828}">
          <x14:formula1>
            <xm:f>'(参考)リスト'!$D$16:$D$18</xm:f>
          </x14:formula1>
          <xm:sqref>E10 E21 P10 P21</xm:sqref>
        </x14:dataValidation>
        <x14:dataValidation type="list" allowBlank="1" showInputMessage="1" showErrorMessage="1" xr:uid="{FFD0989C-A104-4A62-8408-016709CA1120}">
          <x14:formula1>
            <xm:f>'(参考)リスト'!$E$16:$E$27</xm:f>
          </x14:formula1>
          <xm:sqref>E9 E20 P9 P20</xm:sqref>
        </x14:dataValidation>
        <x14:dataValidation type="list" allowBlank="1" showInputMessage="1" showErrorMessage="1" xr:uid="{0A93AB11-7114-4A8E-B725-269FAC9103B0}">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10B06-9326-48F0-9F5A-25028A5300AF}">
  <sheetPr codeName="Sheet24"/>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502</v>
      </c>
      <c r="F5" s="740"/>
      <c r="G5" s="741"/>
      <c r="H5" s="741"/>
      <c r="I5" s="741"/>
      <c r="J5" s="741"/>
      <c r="K5" s="741"/>
      <c r="L5" s="742"/>
      <c r="M5" s="736" t="s">
        <v>663</v>
      </c>
      <c r="N5" s="738" t="s">
        <v>664</v>
      </c>
      <c r="O5" s="739"/>
      <c r="P5" s="259" t="s">
        <v>502</v>
      </c>
      <c r="Q5" s="740"/>
      <c r="R5" s="741"/>
      <c r="S5" s="741"/>
      <c r="T5" s="741"/>
      <c r="U5" s="741"/>
      <c r="V5" s="741"/>
      <c r="W5" s="742"/>
    </row>
    <row r="6" spans="2:23" s="31" customFormat="1" ht="25.5" customHeight="1" x14ac:dyDescent="0.15">
      <c r="B6" s="737"/>
      <c r="C6" s="738" t="s">
        <v>665</v>
      </c>
      <c r="D6" s="739"/>
      <c r="E6" s="260">
        <v>3</v>
      </c>
      <c r="F6" s="743"/>
      <c r="G6" s="744"/>
      <c r="H6" s="744"/>
      <c r="I6" s="744"/>
      <c r="J6" s="744"/>
      <c r="K6" s="744"/>
      <c r="L6" s="745"/>
      <c r="M6" s="737"/>
      <c r="N6" s="738" t="s">
        <v>665</v>
      </c>
      <c r="O6" s="739"/>
      <c r="P6" s="260">
        <v>5</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597</v>
      </c>
      <c r="F8" s="743"/>
      <c r="G8" s="744"/>
      <c r="H8" s="744"/>
      <c r="I8" s="744"/>
      <c r="J8" s="744"/>
      <c r="K8" s="744"/>
      <c r="L8" s="745"/>
      <c r="M8" s="749"/>
      <c r="N8" s="738" t="s">
        <v>298</v>
      </c>
      <c r="O8" s="739"/>
      <c r="P8" s="259" t="s">
        <v>558</v>
      </c>
      <c r="Q8" s="743"/>
      <c r="R8" s="744"/>
      <c r="S8" s="744"/>
      <c r="T8" s="744"/>
      <c r="U8" s="744"/>
      <c r="V8" s="744"/>
      <c r="W8" s="745"/>
    </row>
    <row r="9" spans="2:23" s="31" customFormat="1" ht="25.5" customHeight="1" x14ac:dyDescent="0.15">
      <c r="B9" s="750" t="s">
        <v>300</v>
      </c>
      <c r="C9" s="752"/>
      <c r="D9" s="751"/>
      <c r="E9" s="262" t="s">
        <v>345</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t="s">
        <v>345</v>
      </c>
      <c r="F10" s="743"/>
      <c r="G10" s="744"/>
      <c r="H10" s="744"/>
      <c r="I10" s="744"/>
      <c r="J10" s="744"/>
      <c r="K10" s="744"/>
      <c r="L10" s="745"/>
      <c r="M10" s="736" t="s">
        <v>668</v>
      </c>
      <c r="N10" s="750" t="s">
        <v>299</v>
      </c>
      <c r="O10" s="751"/>
      <c r="P10" s="260" t="s">
        <v>542</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572</v>
      </c>
      <c r="F12" s="746"/>
      <c r="G12" s="747"/>
      <c r="H12" s="747"/>
      <c r="I12" s="747"/>
      <c r="J12" s="747"/>
      <c r="K12" s="747"/>
      <c r="L12" s="748"/>
      <c r="M12" s="737"/>
      <c r="N12" s="788" t="s">
        <v>670</v>
      </c>
      <c r="O12" s="788"/>
      <c r="P12" s="195" t="s">
        <v>553</v>
      </c>
      <c r="Q12" s="746"/>
      <c r="R12" s="747"/>
      <c r="S12" s="747"/>
      <c r="T12" s="747"/>
      <c r="U12" s="747"/>
      <c r="V12" s="747"/>
      <c r="W12" s="748"/>
    </row>
    <row r="13" spans="2:23" s="31" customFormat="1" ht="25.5" customHeight="1" x14ac:dyDescent="0.15">
      <c r="B13" s="790" t="s">
        <v>671</v>
      </c>
      <c r="C13" s="790"/>
      <c r="D13" s="790"/>
      <c r="E13" s="755" t="s">
        <v>730</v>
      </c>
      <c r="F13" s="756"/>
      <c r="G13" s="757"/>
      <c r="H13" s="790" t="s">
        <v>672</v>
      </c>
      <c r="I13" s="790"/>
      <c r="J13" s="791" t="s">
        <v>731</v>
      </c>
      <c r="K13" s="791"/>
      <c r="L13" s="791"/>
      <c r="M13" s="790" t="s">
        <v>671</v>
      </c>
      <c r="N13" s="790"/>
      <c r="O13" s="790"/>
      <c r="P13" s="770" t="s">
        <v>551</v>
      </c>
      <c r="Q13" s="771"/>
      <c r="R13" s="772"/>
      <c r="S13" s="790" t="s">
        <v>672</v>
      </c>
      <c r="T13" s="790"/>
      <c r="U13" s="791" t="s">
        <v>656</v>
      </c>
      <c r="V13" s="791"/>
      <c r="W13" s="791"/>
    </row>
    <row r="14" spans="2:23" s="31" customFormat="1" ht="25.5" customHeight="1" x14ac:dyDescent="0.15">
      <c r="B14" s="792" t="s">
        <v>673</v>
      </c>
      <c r="C14" s="792"/>
      <c r="D14" s="792"/>
      <c r="E14" s="762" t="s">
        <v>552</v>
      </c>
      <c r="F14" s="762"/>
      <c r="G14" s="762"/>
      <c r="H14" s="758" t="s">
        <v>674</v>
      </c>
      <c r="I14" s="759"/>
      <c r="J14" s="764" t="s">
        <v>552</v>
      </c>
      <c r="K14" s="765"/>
      <c r="L14" s="766"/>
      <c r="M14" s="758" t="s">
        <v>673</v>
      </c>
      <c r="N14" s="759"/>
      <c r="O14" s="760"/>
      <c r="P14" s="761" t="s">
        <v>556</v>
      </c>
      <c r="Q14" s="762"/>
      <c r="R14" s="762"/>
      <c r="S14" s="767" t="s">
        <v>674</v>
      </c>
      <c r="T14" s="768"/>
      <c r="U14" s="764" t="s">
        <v>657</v>
      </c>
      <c r="V14" s="765"/>
      <c r="W14" s="766"/>
    </row>
    <row r="15" spans="2:23" s="31" customFormat="1" ht="39.75" customHeight="1" x14ac:dyDescent="0.15">
      <c r="B15" s="788" t="s">
        <v>675</v>
      </c>
      <c r="C15" s="788"/>
      <c r="D15" s="788"/>
      <c r="E15" s="782" t="s">
        <v>732</v>
      </c>
      <c r="F15" s="783"/>
      <c r="G15" s="783"/>
      <c r="H15" s="783"/>
      <c r="I15" s="783"/>
      <c r="J15" s="783"/>
      <c r="K15" s="783"/>
      <c r="L15" s="784"/>
      <c r="M15" s="788" t="s">
        <v>675</v>
      </c>
      <c r="N15" s="788"/>
      <c r="O15" s="788"/>
      <c r="P15" s="782" t="s">
        <v>659</v>
      </c>
      <c r="Q15" s="783"/>
      <c r="R15" s="783"/>
      <c r="S15" s="783"/>
      <c r="T15" s="783"/>
      <c r="U15" s="783"/>
      <c r="V15" s="783"/>
      <c r="W15" s="784"/>
    </row>
    <row r="16" spans="2:23" s="31" customFormat="1" ht="25.5" customHeight="1" x14ac:dyDescent="0.15">
      <c r="B16" s="789" t="s">
        <v>663</v>
      </c>
      <c r="C16" s="789" t="s">
        <v>664</v>
      </c>
      <c r="D16" s="789"/>
      <c r="E16" s="259" t="s">
        <v>502</v>
      </c>
      <c r="F16" s="740"/>
      <c r="G16" s="741"/>
      <c r="H16" s="741"/>
      <c r="I16" s="741"/>
      <c r="J16" s="741"/>
      <c r="K16" s="741"/>
      <c r="L16" s="742"/>
      <c r="M16" s="789" t="s">
        <v>663</v>
      </c>
      <c r="N16" s="789" t="s">
        <v>664</v>
      </c>
      <c r="O16" s="789"/>
      <c r="P16" s="259" t="s">
        <v>502</v>
      </c>
      <c r="Q16" s="773"/>
      <c r="R16" s="774"/>
      <c r="S16" s="774"/>
      <c r="T16" s="774"/>
      <c r="U16" s="774"/>
      <c r="V16" s="774"/>
      <c r="W16" s="775"/>
    </row>
    <row r="17" spans="2:24" s="31" customFormat="1" ht="25.5" customHeight="1" x14ac:dyDescent="0.15">
      <c r="B17" s="789"/>
      <c r="C17" s="789" t="s">
        <v>665</v>
      </c>
      <c r="D17" s="789"/>
      <c r="E17" s="260">
        <v>6</v>
      </c>
      <c r="F17" s="743"/>
      <c r="G17" s="744"/>
      <c r="H17" s="744"/>
      <c r="I17" s="744"/>
      <c r="J17" s="744"/>
      <c r="K17" s="744"/>
      <c r="L17" s="745"/>
      <c r="M17" s="789"/>
      <c r="N17" s="789" t="s">
        <v>665</v>
      </c>
      <c r="O17" s="789"/>
      <c r="P17" s="260">
        <v>7</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564</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t="s">
        <v>542</v>
      </c>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553</v>
      </c>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551</v>
      </c>
      <c r="F24" s="771"/>
      <c r="G24" s="772"/>
      <c r="H24" s="790" t="s">
        <v>672</v>
      </c>
      <c r="I24" s="790"/>
      <c r="J24" s="755" t="s">
        <v>656</v>
      </c>
      <c r="K24" s="756"/>
      <c r="L24" s="757"/>
      <c r="M24" s="790" t="s">
        <v>671</v>
      </c>
      <c r="N24" s="790"/>
      <c r="O24" s="790"/>
      <c r="P24" s="770" t="s">
        <v>733</v>
      </c>
      <c r="Q24" s="771"/>
      <c r="R24" s="772"/>
      <c r="S24" s="790" t="s">
        <v>672</v>
      </c>
      <c r="T24" s="790"/>
      <c r="U24" s="791" t="s">
        <v>734</v>
      </c>
      <c r="V24" s="791"/>
      <c r="W24" s="791"/>
    </row>
    <row r="25" spans="2:24" s="31" customFormat="1" ht="25.5" customHeight="1" x14ac:dyDescent="0.15">
      <c r="B25" s="792" t="s">
        <v>673</v>
      </c>
      <c r="C25" s="792"/>
      <c r="D25" s="792"/>
      <c r="E25" s="762" t="s">
        <v>556</v>
      </c>
      <c r="F25" s="762"/>
      <c r="G25" s="762"/>
      <c r="H25" s="758" t="s">
        <v>674</v>
      </c>
      <c r="I25" s="759"/>
      <c r="J25" s="764" t="s">
        <v>657</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678</v>
      </c>
      <c r="F26" s="783"/>
      <c r="G26" s="783"/>
      <c r="H26" s="783"/>
      <c r="I26" s="783"/>
      <c r="J26" s="783"/>
      <c r="K26" s="783"/>
      <c r="L26" s="784"/>
      <c r="M26" s="788" t="s">
        <v>675</v>
      </c>
      <c r="N26" s="788"/>
      <c r="O26" s="788"/>
      <c r="P26" s="782" t="s">
        <v>701</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EB922B98-C832-41F2-B91D-CA3B248FAA03}">
      <formula1>INDIRECT(E7)</formula1>
    </dataValidation>
    <dataValidation allowBlank="1" showInputMessage="1" showErrorMessage="1" prompt="覆工スパン毎に連番を記入。_x000a_数値で入力する。" sqref="E6 E17 P17 P6" xr:uid="{908E7387-04BE-4DFA-969F-9506A11B0A00}"/>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B243C6C-3667-4EDB-8E6E-2D5A7E22AF7C}">
          <x14:formula1>
            <xm:f>'(参考)リスト'!$B$16:$B$21</xm:f>
          </x14:formula1>
          <xm:sqref>E7 E18 P7 P18</xm:sqref>
        </x14:dataValidation>
        <x14:dataValidation type="list" allowBlank="1" showInputMessage="1" showErrorMessage="1" xr:uid="{86374E68-7A57-4FB6-83C1-4CD2F1FFFEC0}">
          <x14:formula1>
            <xm:f>'(参考)リスト'!$E$16:$E$27</xm:f>
          </x14:formula1>
          <xm:sqref>E9 E20 P9 P20</xm:sqref>
        </x14:dataValidation>
        <x14:dataValidation type="list" allowBlank="1" showInputMessage="1" showErrorMessage="1" xr:uid="{E2B1C521-A99E-4CC7-A00D-05363ECE950B}">
          <x14:formula1>
            <xm:f>'(参考)リスト'!$D$16:$D$18</xm:f>
          </x14:formula1>
          <xm:sqref>E10 E21 P10 P21</xm:sqref>
        </x14:dataValidation>
        <x14:dataValidation type="list" allowBlank="1" showInputMessage="1" showErrorMessage="1" xr:uid="{632F1845-71F2-412D-9643-086456D0D19F}">
          <x14:formula1>
            <xm:f>'(参考)リスト'!$F$16:$F$21</xm:f>
          </x14:formula1>
          <xm:sqref>E11:E12 E22:E23 P11:P12 P22:P23</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62E3B-082A-4A30-9013-1A135CCC4339}">
  <sheetPr codeName="Sheet25"/>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502</v>
      </c>
      <c r="F5" s="740"/>
      <c r="G5" s="741"/>
      <c r="H5" s="741"/>
      <c r="I5" s="741"/>
      <c r="J5" s="741"/>
      <c r="K5" s="741"/>
      <c r="L5" s="742"/>
      <c r="M5" s="736" t="s">
        <v>663</v>
      </c>
      <c r="N5" s="738" t="s">
        <v>664</v>
      </c>
      <c r="O5" s="739"/>
      <c r="P5" s="259" t="s">
        <v>502</v>
      </c>
      <c r="Q5" s="740"/>
      <c r="R5" s="741"/>
      <c r="S5" s="741"/>
      <c r="T5" s="741"/>
      <c r="U5" s="741"/>
      <c r="V5" s="741"/>
      <c r="W5" s="742"/>
    </row>
    <row r="6" spans="2:23" s="31" customFormat="1" ht="25.5" customHeight="1" x14ac:dyDescent="0.15">
      <c r="B6" s="737"/>
      <c r="C6" s="738" t="s">
        <v>665</v>
      </c>
      <c r="D6" s="739"/>
      <c r="E6" s="260">
        <v>8</v>
      </c>
      <c r="F6" s="743"/>
      <c r="G6" s="744"/>
      <c r="H6" s="744"/>
      <c r="I6" s="744"/>
      <c r="J6" s="744"/>
      <c r="K6" s="744"/>
      <c r="L6" s="745"/>
      <c r="M6" s="737"/>
      <c r="N6" s="738" t="s">
        <v>665</v>
      </c>
      <c r="O6" s="739"/>
      <c r="P6" s="260">
        <v>9</v>
      </c>
      <c r="Q6" s="743"/>
      <c r="R6" s="744"/>
      <c r="S6" s="744"/>
      <c r="T6" s="744"/>
      <c r="U6" s="744"/>
      <c r="V6" s="744"/>
      <c r="W6" s="745"/>
    </row>
    <row r="7" spans="2:23" s="31" customFormat="1" ht="25.5" customHeight="1" x14ac:dyDescent="0.15">
      <c r="B7" s="736" t="s">
        <v>666</v>
      </c>
      <c r="C7" s="738" t="s">
        <v>667</v>
      </c>
      <c r="D7" s="739"/>
      <c r="E7" s="261" t="s">
        <v>549</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559</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708</v>
      </c>
      <c r="F13" s="756"/>
      <c r="G13" s="757"/>
      <c r="H13" s="790" t="s">
        <v>672</v>
      </c>
      <c r="I13" s="790"/>
      <c r="J13" s="791" t="s">
        <v>735</v>
      </c>
      <c r="K13" s="791"/>
      <c r="L13" s="791"/>
      <c r="M13" s="790" t="s">
        <v>671</v>
      </c>
      <c r="N13" s="790"/>
      <c r="O13" s="790"/>
      <c r="P13" s="770" t="s">
        <v>736</v>
      </c>
      <c r="Q13" s="771"/>
      <c r="R13" s="772"/>
      <c r="S13" s="790" t="s">
        <v>672</v>
      </c>
      <c r="T13" s="790"/>
      <c r="U13" s="791" t="s">
        <v>737</v>
      </c>
      <c r="V13" s="791"/>
      <c r="W13" s="791"/>
    </row>
    <row r="14" spans="2:23" s="31" customFormat="1" ht="25.5" customHeight="1" x14ac:dyDescent="0.15">
      <c r="B14" s="792" t="s">
        <v>673</v>
      </c>
      <c r="C14" s="792"/>
      <c r="D14" s="792"/>
      <c r="E14" s="762" t="s">
        <v>551</v>
      </c>
      <c r="F14" s="762"/>
      <c r="G14" s="762"/>
      <c r="H14" s="758" t="s">
        <v>674</v>
      </c>
      <c r="I14" s="759"/>
      <c r="J14" s="764" t="s">
        <v>551</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701</v>
      </c>
      <c r="F15" s="783"/>
      <c r="G15" s="783"/>
      <c r="H15" s="783"/>
      <c r="I15" s="783"/>
      <c r="J15" s="783"/>
      <c r="K15" s="783"/>
      <c r="L15" s="784"/>
      <c r="M15" s="788" t="s">
        <v>675</v>
      </c>
      <c r="N15" s="788"/>
      <c r="O15" s="788"/>
      <c r="P15" s="782" t="s">
        <v>701</v>
      </c>
      <c r="Q15" s="783"/>
      <c r="R15" s="783"/>
      <c r="S15" s="783"/>
      <c r="T15" s="783"/>
      <c r="U15" s="783"/>
      <c r="V15" s="783"/>
      <c r="W15" s="784"/>
    </row>
    <row r="16" spans="2:23" s="31" customFormat="1" ht="25.5" customHeight="1" x14ac:dyDescent="0.15">
      <c r="B16" s="789" t="s">
        <v>663</v>
      </c>
      <c r="C16" s="789" t="s">
        <v>664</v>
      </c>
      <c r="D16" s="789"/>
      <c r="E16" s="259" t="s">
        <v>502</v>
      </c>
      <c r="F16" s="740"/>
      <c r="G16" s="741"/>
      <c r="H16" s="741"/>
      <c r="I16" s="741"/>
      <c r="J16" s="741"/>
      <c r="K16" s="741"/>
      <c r="L16" s="742"/>
      <c r="M16" s="789" t="s">
        <v>663</v>
      </c>
      <c r="N16" s="789" t="s">
        <v>664</v>
      </c>
      <c r="O16" s="789"/>
      <c r="P16" s="259" t="s">
        <v>502</v>
      </c>
      <c r="Q16" s="773"/>
      <c r="R16" s="774"/>
      <c r="S16" s="774"/>
      <c r="T16" s="774"/>
      <c r="U16" s="774"/>
      <c r="V16" s="774"/>
      <c r="W16" s="775"/>
    </row>
    <row r="17" spans="2:24" s="31" customFormat="1" ht="25.5" customHeight="1" x14ac:dyDescent="0.15">
      <c r="B17" s="789"/>
      <c r="C17" s="789" t="s">
        <v>665</v>
      </c>
      <c r="D17" s="789"/>
      <c r="E17" s="260">
        <v>10</v>
      </c>
      <c r="F17" s="743"/>
      <c r="G17" s="744"/>
      <c r="H17" s="744"/>
      <c r="I17" s="744"/>
      <c r="J17" s="744"/>
      <c r="K17" s="744"/>
      <c r="L17" s="745"/>
      <c r="M17" s="789"/>
      <c r="N17" s="789" t="s">
        <v>665</v>
      </c>
      <c r="O17" s="789"/>
      <c r="P17" s="260">
        <v>11</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557</v>
      </c>
      <c r="Q18" s="776"/>
      <c r="R18" s="777"/>
      <c r="S18" s="777"/>
      <c r="T18" s="777"/>
      <c r="U18" s="777"/>
      <c r="V18" s="777"/>
      <c r="W18" s="778"/>
    </row>
    <row r="19" spans="2:24" s="31" customFormat="1" ht="25.5" customHeight="1" x14ac:dyDescent="0.15">
      <c r="B19" s="789"/>
      <c r="C19" s="789" t="s">
        <v>298</v>
      </c>
      <c r="D19" s="789"/>
      <c r="E19" s="259" t="s">
        <v>569</v>
      </c>
      <c r="F19" s="743"/>
      <c r="G19" s="744"/>
      <c r="H19" s="744"/>
      <c r="I19" s="744"/>
      <c r="J19" s="744"/>
      <c r="K19" s="744"/>
      <c r="L19" s="745"/>
      <c r="M19" s="789"/>
      <c r="N19" s="789" t="s">
        <v>298</v>
      </c>
      <c r="O19" s="789"/>
      <c r="P19" s="259" t="s">
        <v>584</v>
      </c>
      <c r="Q19" s="776"/>
      <c r="R19" s="777"/>
      <c r="S19" s="777"/>
      <c r="T19" s="777"/>
      <c r="U19" s="777"/>
      <c r="V19" s="777"/>
      <c r="W19" s="778"/>
    </row>
    <row r="20" spans="2:24" s="31" customFormat="1" ht="25.5" customHeight="1" x14ac:dyDescent="0.15">
      <c r="B20" s="788" t="s">
        <v>300</v>
      </c>
      <c r="C20" s="788"/>
      <c r="D20" s="788"/>
      <c r="E20" s="262" t="s">
        <v>309</v>
      </c>
      <c r="F20" s="743"/>
      <c r="G20" s="744"/>
      <c r="H20" s="744"/>
      <c r="I20" s="744"/>
      <c r="J20" s="744"/>
      <c r="K20" s="744"/>
      <c r="L20" s="745"/>
      <c r="M20" s="788" t="s">
        <v>300</v>
      </c>
      <c r="N20" s="788"/>
      <c r="O20" s="788"/>
      <c r="P20" s="262" t="s">
        <v>309</v>
      </c>
      <c r="Q20" s="776"/>
      <c r="R20" s="777"/>
      <c r="S20" s="777"/>
      <c r="T20" s="777"/>
      <c r="U20" s="777"/>
      <c r="V20" s="777"/>
      <c r="W20" s="778"/>
    </row>
    <row r="21" spans="2:24" s="31" customFormat="1" ht="25.5" customHeight="1" x14ac:dyDescent="0.15">
      <c r="B21" s="736" t="s">
        <v>668</v>
      </c>
      <c r="C21" s="788" t="s">
        <v>299</v>
      </c>
      <c r="D21" s="788"/>
      <c r="E21" s="260" t="s">
        <v>548</v>
      </c>
      <c r="F21" s="743"/>
      <c r="G21" s="744"/>
      <c r="H21" s="744"/>
      <c r="I21" s="744"/>
      <c r="J21" s="744"/>
      <c r="K21" s="744"/>
      <c r="L21" s="745"/>
      <c r="M21" s="736" t="s">
        <v>668</v>
      </c>
      <c r="N21" s="788" t="s">
        <v>299</v>
      </c>
      <c r="O21" s="788"/>
      <c r="P21" s="260" t="s">
        <v>548</v>
      </c>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562</v>
      </c>
      <c r="F23" s="746"/>
      <c r="G23" s="747"/>
      <c r="H23" s="747"/>
      <c r="I23" s="747"/>
      <c r="J23" s="747"/>
      <c r="K23" s="747"/>
      <c r="L23" s="748"/>
      <c r="M23" s="737"/>
      <c r="N23" s="788" t="s">
        <v>670</v>
      </c>
      <c r="O23" s="788"/>
      <c r="P23" s="195" t="s">
        <v>562</v>
      </c>
      <c r="Q23" s="779"/>
      <c r="R23" s="780"/>
      <c r="S23" s="780"/>
      <c r="T23" s="780"/>
      <c r="U23" s="780"/>
      <c r="V23" s="780"/>
      <c r="W23" s="781"/>
    </row>
    <row r="24" spans="2:24" s="31" customFormat="1" ht="25.5" customHeight="1" x14ac:dyDescent="0.15">
      <c r="B24" s="790" t="s">
        <v>671</v>
      </c>
      <c r="C24" s="790"/>
      <c r="D24" s="790"/>
      <c r="E24" s="770" t="s">
        <v>601</v>
      </c>
      <c r="F24" s="771"/>
      <c r="G24" s="772"/>
      <c r="H24" s="790" t="s">
        <v>672</v>
      </c>
      <c r="I24" s="790"/>
      <c r="J24" s="755" t="s">
        <v>714</v>
      </c>
      <c r="K24" s="756"/>
      <c r="L24" s="757"/>
      <c r="M24" s="790" t="s">
        <v>671</v>
      </c>
      <c r="N24" s="790"/>
      <c r="O24" s="790"/>
      <c r="P24" s="770" t="s">
        <v>602</v>
      </c>
      <c r="Q24" s="771"/>
      <c r="R24" s="772"/>
      <c r="S24" s="790" t="s">
        <v>672</v>
      </c>
      <c r="T24" s="790"/>
      <c r="U24" s="791" t="s">
        <v>714</v>
      </c>
      <c r="V24" s="791"/>
      <c r="W24" s="791"/>
    </row>
    <row r="25" spans="2:24" s="31" customFormat="1" ht="25.5" customHeight="1" x14ac:dyDescent="0.15">
      <c r="B25" s="792" t="s">
        <v>673</v>
      </c>
      <c r="C25" s="792"/>
      <c r="D25" s="792"/>
      <c r="E25" s="762" t="s">
        <v>552</v>
      </c>
      <c r="F25" s="762"/>
      <c r="G25" s="762"/>
      <c r="H25" s="758" t="s">
        <v>674</v>
      </c>
      <c r="I25" s="759"/>
      <c r="J25" s="764" t="s">
        <v>552</v>
      </c>
      <c r="K25" s="765"/>
      <c r="L25" s="766"/>
      <c r="M25" s="758" t="s">
        <v>673</v>
      </c>
      <c r="N25" s="759"/>
      <c r="O25" s="760"/>
      <c r="P25" s="761" t="s">
        <v>552</v>
      </c>
      <c r="Q25" s="762"/>
      <c r="R25" s="762"/>
      <c r="S25" s="767" t="s">
        <v>674</v>
      </c>
      <c r="T25" s="768"/>
      <c r="U25" s="764" t="s">
        <v>552</v>
      </c>
      <c r="V25" s="765"/>
      <c r="W25" s="766"/>
    </row>
    <row r="26" spans="2:24" s="31" customFormat="1" ht="39.75" customHeight="1" x14ac:dyDescent="0.15">
      <c r="B26" s="788" t="s">
        <v>675</v>
      </c>
      <c r="C26" s="788"/>
      <c r="D26" s="788"/>
      <c r="E26" s="782" t="s">
        <v>738</v>
      </c>
      <c r="F26" s="783"/>
      <c r="G26" s="783"/>
      <c r="H26" s="783"/>
      <c r="I26" s="783"/>
      <c r="J26" s="783"/>
      <c r="K26" s="783"/>
      <c r="L26" s="784"/>
      <c r="M26" s="788" t="s">
        <v>675</v>
      </c>
      <c r="N26" s="788"/>
      <c r="O26" s="788"/>
      <c r="P26" s="782" t="s">
        <v>716</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10BEB71C-5149-497A-8DF7-F0B8906CAF33}">
      <formula1>INDIRECT(E7)</formula1>
    </dataValidation>
    <dataValidation allowBlank="1" showInputMessage="1" showErrorMessage="1" prompt="覆工スパン毎に連番を記入。_x000a_数値で入力する。" sqref="E6 E17 P17 P6" xr:uid="{203D5914-C5E9-4072-A9F4-545B0E048374}"/>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2C858F1-CE3D-49E5-8300-08239251EB0C}">
          <x14:formula1>
            <xm:f>'(参考)リスト'!$B$16:$B$21</xm:f>
          </x14:formula1>
          <xm:sqref>E7 E18 P7 P18</xm:sqref>
        </x14:dataValidation>
        <x14:dataValidation type="list" allowBlank="1" showInputMessage="1" showErrorMessage="1" xr:uid="{8349F370-8909-4AF4-9205-EADCF95DB4FE}">
          <x14:formula1>
            <xm:f>'(参考)リスト'!$E$16:$E$27</xm:f>
          </x14:formula1>
          <xm:sqref>E9 E20 P9 P20</xm:sqref>
        </x14:dataValidation>
        <x14:dataValidation type="list" allowBlank="1" showInputMessage="1" showErrorMessage="1" xr:uid="{5B21FC92-E2D2-4FAD-B249-61530357B656}">
          <x14:formula1>
            <xm:f>'(参考)リスト'!$D$16:$D$18</xm:f>
          </x14:formula1>
          <xm:sqref>E10 E21 P10 P21</xm:sqref>
        </x14:dataValidation>
        <x14:dataValidation type="list" allowBlank="1" showInputMessage="1" showErrorMessage="1" xr:uid="{364FFE04-ADE8-45B8-839E-52EBDB51B0A0}">
          <x14:formula1>
            <xm:f>'(参考)リスト'!$F$16:$F$21</xm:f>
          </x14:formula1>
          <xm:sqref>E11:E12 E22:E23 P11:P12 P22:P23</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D0013-454E-4242-BF89-E967A378C546}">
  <sheetPr codeName="Sheet26"/>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502</v>
      </c>
      <c r="F5" s="740"/>
      <c r="G5" s="741"/>
      <c r="H5" s="741"/>
      <c r="I5" s="741"/>
      <c r="J5" s="741"/>
      <c r="K5" s="741"/>
      <c r="L5" s="742"/>
      <c r="M5" s="736" t="s">
        <v>663</v>
      </c>
      <c r="N5" s="738" t="s">
        <v>664</v>
      </c>
      <c r="O5" s="739"/>
      <c r="P5" s="259" t="s">
        <v>503</v>
      </c>
      <c r="Q5" s="740"/>
      <c r="R5" s="741"/>
      <c r="S5" s="741"/>
      <c r="T5" s="741"/>
      <c r="U5" s="741"/>
      <c r="V5" s="741"/>
      <c r="W5" s="742"/>
    </row>
    <row r="6" spans="2:23" s="31" customFormat="1" ht="25.5" customHeight="1" x14ac:dyDescent="0.15">
      <c r="B6" s="737"/>
      <c r="C6" s="738" t="s">
        <v>665</v>
      </c>
      <c r="D6" s="739"/>
      <c r="E6" s="260">
        <v>12</v>
      </c>
      <c r="F6" s="743"/>
      <c r="G6" s="744"/>
      <c r="H6" s="744"/>
      <c r="I6" s="744"/>
      <c r="J6" s="744"/>
      <c r="K6" s="744"/>
      <c r="L6" s="745"/>
      <c r="M6" s="737"/>
      <c r="N6" s="738" t="s">
        <v>665</v>
      </c>
      <c r="O6" s="739"/>
      <c r="P6" s="260">
        <v>1</v>
      </c>
      <c r="Q6" s="743"/>
      <c r="R6" s="744"/>
      <c r="S6" s="744"/>
      <c r="T6" s="744"/>
      <c r="U6" s="744"/>
      <c r="V6" s="744"/>
      <c r="W6" s="745"/>
    </row>
    <row r="7" spans="2:23" s="31" customFormat="1" ht="25.5" customHeight="1" x14ac:dyDescent="0.15">
      <c r="B7" s="736" t="s">
        <v>666</v>
      </c>
      <c r="C7" s="738" t="s">
        <v>667</v>
      </c>
      <c r="D7" s="739"/>
      <c r="E7" s="261" t="s">
        <v>549</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603</v>
      </c>
      <c r="F8" s="743"/>
      <c r="G8" s="744"/>
      <c r="H8" s="744"/>
      <c r="I8" s="744"/>
      <c r="J8" s="744"/>
      <c r="K8" s="744"/>
      <c r="L8" s="745"/>
      <c r="M8" s="749"/>
      <c r="N8" s="738" t="s">
        <v>298</v>
      </c>
      <c r="O8" s="739"/>
      <c r="P8" s="259" t="s">
        <v>569</v>
      </c>
      <c r="Q8" s="743"/>
      <c r="R8" s="744"/>
      <c r="S8" s="744"/>
      <c r="T8" s="744"/>
      <c r="U8" s="744"/>
      <c r="V8" s="744"/>
      <c r="W8" s="745"/>
    </row>
    <row r="9" spans="2:23" s="31" customFormat="1" ht="25.5" customHeight="1" x14ac:dyDescent="0.15">
      <c r="B9" s="750" t="s">
        <v>300</v>
      </c>
      <c r="C9" s="752"/>
      <c r="D9" s="751"/>
      <c r="E9" s="262" t="s">
        <v>347</v>
      </c>
      <c r="F9" s="743"/>
      <c r="G9" s="744"/>
      <c r="H9" s="744"/>
      <c r="I9" s="744"/>
      <c r="J9" s="744"/>
      <c r="K9" s="744"/>
      <c r="L9" s="745"/>
      <c r="M9" s="750" t="s">
        <v>300</v>
      </c>
      <c r="N9" s="752"/>
      <c r="O9" s="751"/>
      <c r="P9" s="262" t="s">
        <v>345</v>
      </c>
      <c r="Q9" s="743"/>
      <c r="R9" s="744"/>
      <c r="S9" s="744"/>
      <c r="T9" s="744"/>
      <c r="U9" s="744"/>
      <c r="V9" s="744"/>
      <c r="W9" s="745"/>
    </row>
    <row r="10" spans="2:23" s="31" customFormat="1" ht="25.5" customHeight="1" x14ac:dyDescent="0.15">
      <c r="B10" s="736" t="s">
        <v>668</v>
      </c>
      <c r="C10" s="750" t="s">
        <v>299</v>
      </c>
      <c r="D10" s="751"/>
      <c r="E10" s="260" t="s">
        <v>345</v>
      </c>
      <c r="F10" s="743"/>
      <c r="G10" s="744"/>
      <c r="H10" s="744"/>
      <c r="I10" s="744"/>
      <c r="J10" s="744"/>
      <c r="K10" s="744"/>
      <c r="L10" s="745"/>
      <c r="M10" s="736" t="s">
        <v>668</v>
      </c>
      <c r="N10" s="750" t="s">
        <v>299</v>
      </c>
      <c r="O10" s="751"/>
      <c r="P10" s="260" t="s">
        <v>345</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562</v>
      </c>
      <c r="F12" s="746"/>
      <c r="G12" s="747"/>
      <c r="H12" s="747"/>
      <c r="I12" s="747"/>
      <c r="J12" s="747"/>
      <c r="K12" s="747"/>
      <c r="L12" s="748"/>
      <c r="M12" s="737"/>
      <c r="N12" s="788" t="s">
        <v>670</v>
      </c>
      <c r="O12" s="788"/>
      <c r="P12" s="195" t="s">
        <v>562</v>
      </c>
      <c r="Q12" s="746"/>
      <c r="R12" s="747"/>
      <c r="S12" s="747"/>
      <c r="T12" s="747"/>
      <c r="U12" s="747"/>
      <c r="V12" s="747"/>
      <c r="W12" s="748"/>
    </row>
    <row r="13" spans="2:23" s="31" customFormat="1" ht="25.5" customHeight="1" x14ac:dyDescent="0.15">
      <c r="B13" s="790" t="s">
        <v>671</v>
      </c>
      <c r="C13" s="790"/>
      <c r="D13" s="790"/>
      <c r="E13" s="755" t="s">
        <v>739</v>
      </c>
      <c r="F13" s="756"/>
      <c r="G13" s="757"/>
      <c r="H13" s="790" t="s">
        <v>672</v>
      </c>
      <c r="I13" s="790"/>
      <c r="J13" s="791" t="s">
        <v>726</v>
      </c>
      <c r="K13" s="791"/>
      <c r="L13" s="791"/>
      <c r="M13" s="790" t="s">
        <v>671</v>
      </c>
      <c r="N13" s="790"/>
      <c r="O13" s="790"/>
      <c r="P13" s="770" t="s">
        <v>740</v>
      </c>
      <c r="Q13" s="771"/>
      <c r="R13" s="772"/>
      <c r="S13" s="790" t="s">
        <v>672</v>
      </c>
      <c r="T13" s="790"/>
      <c r="U13" s="791" t="s">
        <v>721</v>
      </c>
      <c r="V13" s="791"/>
      <c r="W13" s="791"/>
    </row>
    <row r="14" spans="2:23" s="31" customFormat="1" ht="25.5" customHeight="1" x14ac:dyDescent="0.15">
      <c r="B14" s="792" t="s">
        <v>673</v>
      </c>
      <c r="C14" s="792"/>
      <c r="D14" s="792"/>
      <c r="E14" s="762" t="s">
        <v>552</v>
      </c>
      <c r="F14" s="762"/>
      <c r="G14" s="762"/>
      <c r="H14" s="758" t="s">
        <v>674</v>
      </c>
      <c r="I14" s="759"/>
      <c r="J14" s="764" t="s">
        <v>552</v>
      </c>
      <c r="K14" s="765"/>
      <c r="L14" s="766"/>
      <c r="M14" s="758" t="s">
        <v>673</v>
      </c>
      <c r="N14" s="759"/>
      <c r="O14" s="760"/>
      <c r="P14" s="761" t="s">
        <v>575</v>
      </c>
      <c r="Q14" s="762"/>
      <c r="R14" s="762"/>
      <c r="S14" s="767" t="s">
        <v>674</v>
      </c>
      <c r="T14" s="768"/>
      <c r="U14" s="764" t="s">
        <v>574</v>
      </c>
      <c r="V14" s="765"/>
      <c r="W14" s="766"/>
    </row>
    <row r="15" spans="2:23" s="31" customFormat="1" ht="39.75" customHeight="1" x14ac:dyDescent="0.15">
      <c r="B15" s="788" t="s">
        <v>675</v>
      </c>
      <c r="C15" s="788"/>
      <c r="D15" s="788"/>
      <c r="E15" s="782" t="s">
        <v>741</v>
      </c>
      <c r="F15" s="783"/>
      <c r="G15" s="783"/>
      <c r="H15" s="783"/>
      <c r="I15" s="783"/>
      <c r="J15" s="783"/>
      <c r="K15" s="783"/>
      <c r="L15" s="784"/>
      <c r="M15" s="788" t="s">
        <v>675</v>
      </c>
      <c r="N15" s="788"/>
      <c r="O15" s="788"/>
      <c r="P15" s="782" t="s">
        <v>742</v>
      </c>
      <c r="Q15" s="783"/>
      <c r="R15" s="783"/>
      <c r="S15" s="783"/>
      <c r="T15" s="783"/>
      <c r="U15" s="783"/>
      <c r="V15" s="783"/>
      <c r="W15" s="784"/>
    </row>
    <row r="16" spans="2:23" s="31" customFormat="1" ht="25.5" customHeight="1" x14ac:dyDescent="0.15">
      <c r="B16" s="789" t="s">
        <v>663</v>
      </c>
      <c r="C16" s="789" t="s">
        <v>664</v>
      </c>
      <c r="D16" s="789"/>
      <c r="E16" s="259" t="s">
        <v>503</v>
      </c>
      <c r="F16" s="740"/>
      <c r="G16" s="741"/>
      <c r="H16" s="741"/>
      <c r="I16" s="741"/>
      <c r="J16" s="741"/>
      <c r="K16" s="741"/>
      <c r="L16" s="742"/>
      <c r="M16" s="789" t="s">
        <v>663</v>
      </c>
      <c r="N16" s="789" t="s">
        <v>664</v>
      </c>
      <c r="O16" s="789"/>
      <c r="P16" s="259" t="s">
        <v>503</v>
      </c>
      <c r="Q16" s="773"/>
      <c r="R16" s="774"/>
      <c r="S16" s="774"/>
      <c r="T16" s="774"/>
      <c r="U16" s="774"/>
      <c r="V16" s="774"/>
      <c r="W16" s="775"/>
    </row>
    <row r="17" spans="2:24" s="31" customFormat="1" ht="25.5" customHeight="1" x14ac:dyDescent="0.15">
      <c r="B17" s="789"/>
      <c r="C17" s="789" t="s">
        <v>665</v>
      </c>
      <c r="D17" s="789"/>
      <c r="E17" s="260">
        <v>2</v>
      </c>
      <c r="F17" s="743"/>
      <c r="G17" s="744"/>
      <c r="H17" s="744"/>
      <c r="I17" s="744"/>
      <c r="J17" s="744"/>
      <c r="K17" s="744"/>
      <c r="L17" s="745"/>
      <c r="M17" s="789"/>
      <c r="N17" s="789" t="s">
        <v>665</v>
      </c>
      <c r="O17" s="789"/>
      <c r="P17" s="260">
        <v>3</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591</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345</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t="s">
        <v>345</v>
      </c>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562</v>
      </c>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743</v>
      </c>
      <c r="F24" s="771"/>
      <c r="G24" s="772"/>
      <c r="H24" s="790" t="s">
        <v>672</v>
      </c>
      <c r="I24" s="790"/>
      <c r="J24" s="755" t="s">
        <v>721</v>
      </c>
      <c r="K24" s="756"/>
      <c r="L24" s="757"/>
      <c r="M24" s="790" t="s">
        <v>671</v>
      </c>
      <c r="N24" s="790"/>
      <c r="O24" s="790"/>
      <c r="P24" s="770" t="s">
        <v>744</v>
      </c>
      <c r="Q24" s="771"/>
      <c r="R24" s="772"/>
      <c r="S24" s="790" t="s">
        <v>672</v>
      </c>
      <c r="T24" s="790"/>
      <c r="U24" s="791" t="s">
        <v>745</v>
      </c>
      <c r="V24" s="791"/>
      <c r="W24" s="791"/>
    </row>
    <row r="25" spans="2:24" s="31" customFormat="1" ht="25.5" customHeight="1" x14ac:dyDescent="0.15">
      <c r="B25" s="792" t="s">
        <v>673</v>
      </c>
      <c r="C25" s="792"/>
      <c r="D25" s="792"/>
      <c r="E25" s="762" t="s">
        <v>575</v>
      </c>
      <c r="F25" s="762"/>
      <c r="G25" s="762"/>
      <c r="H25" s="758" t="s">
        <v>674</v>
      </c>
      <c r="I25" s="759"/>
      <c r="J25" s="764" t="s">
        <v>574</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746</v>
      </c>
      <c r="F26" s="783"/>
      <c r="G26" s="783"/>
      <c r="H26" s="783"/>
      <c r="I26" s="783"/>
      <c r="J26" s="783"/>
      <c r="K26" s="783"/>
      <c r="L26" s="784"/>
      <c r="M26" s="788" t="s">
        <v>675</v>
      </c>
      <c r="N26" s="788"/>
      <c r="O26" s="788"/>
      <c r="P26" s="782" t="s">
        <v>701</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6BA94007-1B19-4A7B-8688-60A0240B0AE1}"/>
    <dataValidation type="list" allowBlank="1" showInputMessage="1" showErrorMessage="1" sqref="E8 E19 P8 P19" xr:uid="{3E30421D-66E2-4BBE-8FFD-7BDA14FFF7E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9D5D80E-AA2E-4D60-97F1-F49FC8E34E46}">
          <x14:formula1>
            <xm:f>'(参考)リスト'!$F$16:$F$21</xm:f>
          </x14:formula1>
          <xm:sqref>E11:E12 E22:E23 P11:P12 P22:P23</xm:sqref>
        </x14:dataValidation>
        <x14:dataValidation type="list" allowBlank="1" showInputMessage="1" showErrorMessage="1" xr:uid="{255766E5-CBC0-4387-BC85-CBA15647DF77}">
          <x14:formula1>
            <xm:f>'(参考)リスト'!$D$16:$D$18</xm:f>
          </x14:formula1>
          <xm:sqref>E10 E21 P10 P21</xm:sqref>
        </x14:dataValidation>
        <x14:dataValidation type="list" allowBlank="1" showInputMessage="1" showErrorMessage="1" xr:uid="{0BB9A142-C684-4E3D-84F9-39C00DB40243}">
          <x14:formula1>
            <xm:f>'(参考)リスト'!$E$16:$E$27</xm:f>
          </x14:formula1>
          <xm:sqref>E9 E20 P9 P20</xm:sqref>
        </x14:dataValidation>
        <x14:dataValidation type="list" allowBlank="1" showInputMessage="1" showErrorMessage="1" xr:uid="{09831717-801A-401D-9A14-6918E9063186}">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9ED0A-27A0-486A-8640-8DD5E0188B4E}">
  <sheetPr codeName="Sheet27"/>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503</v>
      </c>
      <c r="F5" s="740"/>
      <c r="G5" s="741"/>
      <c r="H5" s="741"/>
      <c r="I5" s="741"/>
      <c r="J5" s="741"/>
      <c r="K5" s="741"/>
      <c r="L5" s="742"/>
      <c r="M5" s="736" t="s">
        <v>663</v>
      </c>
      <c r="N5" s="738" t="s">
        <v>664</v>
      </c>
      <c r="O5" s="739"/>
      <c r="P5" s="259" t="s">
        <v>503</v>
      </c>
      <c r="Q5" s="740"/>
      <c r="R5" s="741"/>
      <c r="S5" s="741"/>
      <c r="T5" s="741"/>
      <c r="U5" s="741"/>
      <c r="V5" s="741"/>
      <c r="W5" s="742"/>
    </row>
    <row r="6" spans="2:23" s="31" customFormat="1" ht="25.5" customHeight="1" x14ac:dyDescent="0.15">
      <c r="B6" s="737"/>
      <c r="C6" s="738" t="s">
        <v>665</v>
      </c>
      <c r="D6" s="739"/>
      <c r="E6" s="260">
        <v>4</v>
      </c>
      <c r="F6" s="743"/>
      <c r="G6" s="744"/>
      <c r="H6" s="744"/>
      <c r="I6" s="744"/>
      <c r="J6" s="744"/>
      <c r="K6" s="744"/>
      <c r="L6" s="745"/>
      <c r="M6" s="737"/>
      <c r="N6" s="738" t="s">
        <v>665</v>
      </c>
      <c r="O6" s="739"/>
      <c r="P6" s="260">
        <v>5</v>
      </c>
      <c r="Q6" s="743"/>
      <c r="R6" s="744"/>
      <c r="S6" s="744"/>
      <c r="T6" s="744"/>
      <c r="U6" s="744"/>
      <c r="V6" s="744"/>
      <c r="W6" s="745"/>
    </row>
    <row r="7" spans="2:23" s="31" customFormat="1" ht="25.5" customHeight="1" x14ac:dyDescent="0.15">
      <c r="B7" s="736" t="s">
        <v>666</v>
      </c>
      <c r="C7" s="738" t="s">
        <v>667</v>
      </c>
      <c r="D7" s="739"/>
      <c r="E7" s="261" t="s">
        <v>549</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559</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747</v>
      </c>
      <c r="F13" s="756"/>
      <c r="G13" s="757"/>
      <c r="H13" s="790" t="s">
        <v>672</v>
      </c>
      <c r="I13" s="790"/>
      <c r="J13" s="791" t="s">
        <v>748</v>
      </c>
      <c r="K13" s="791"/>
      <c r="L13" s="791"/>
      <c r="M13" s="790" t="s">
        <v>671</v>
      </c>
      <c r="N13" s="790"/>
      <c r="O13" s="790"/>
      <c r="P13" s="770" t="s">
        <v>749</v>
      </c>
      <c r="Q13" s="771"/>
      <c r="R13" s="772"/>
      <c r="S13" s="790" t="s">
        <v>672</v>
      </c>
      <c r="T13" s="790"/>
      <c r="U13" s="791" t="s">
        <v>750</v>
      </c>
      <c r="V13" s="791"/>
      <c r="W13" s="791"/>
    </row>
    <row r="14" spans="2:23" s="31" customFormat="1" ht="25.5" customHeight="1" x14ac:dyDescent="0.15">
      <c r="B14" s="792" t="s">
        <v>673</v>
      </c>
      <c r="C14" s="792"/>
      <c r="D14" s="792"/>
      <c r="E14" s="762" t="s">
        <v>551</v>
      </c>
      <c r="F14" s="762"/>
      <c r="G14" s="762"/>
      <c r="H14" s="758" t="s">
        <v>674</v>
      </c>
      <c r="I14" s="759"/>
      <c r="J14" s="764" t="s">
        <v>551</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701</v>
      </c>
      <c r="F15" s="783"/>
      <c r="G15" s="783"/>
      <c r="H15" s="783"/>
      <c r="I15" s="783"/>
      <c r="J15" s="783"/>
      <c r="K15" s="783"/>
      <c r="L15" s="784"/>
      <c r="M15" s="788" t="s">
        <v>675</v>
      </c>
      <c r="N15" s="788"/>
      <c r="O15" s="788"/>
      <c r="P15" s="782" t="s">
        <v>701</v>
      </c>
      <c r="Q15" s="783"/>
      <c r="R15" s="783"/>
      <c r="S15" s="783"/>
      <c r="T15" s="783"/>
      <c r="U15" s="783"/>
      <c r="V15" s="783"/>
      <c r="W15" s="784"/>
    </row>
    <row r="16" spans="2:23" s="31" customFormat="1" ht="25.5" customHeight="1" x14ac:dyDescent="0.15">
      <c r="B16" s="789" t="s">
        <v>663</v>
      </c>
      <c r="C16" s="789" t="s">
        <v>664</v>
      </c>
      <c r="D16" s="789"/>
      <c r="E16" s="259" t="s">
        <v>503</v>
      </c>
      <c r="F16" s="740"/>
      <c r="G16" s="741"/>
      <c r="H16" s="741"/>
      <c r="I16" s="741"/>
      <c r="J16" s="741"/>
      <c r="K16" s="741"/>
      <c r="L16" s="742"/>
      <c r="M16" s="789" t="s">
        <v>663</v>
      </c>
      <c r="N16" s="789" t="s">
        <v>664</v>
      </c>
      <c r="O16" s="789"/>
      <c r="P16" s="259" t="s">
        <v>504</v>
      </c>
      <c r="Q16" s="773"/>
      <c r="R16" s="774"/>
      <c r="S16" s="774"/>
      <c r="T16" s="774"/>
      <c r="U16" s="774"/>
      <c r="V16" s="774"/>
      <c r="W16" s="775"/>
    </row>
    <row r="17" spans="2:24" s="31" customFormat="1" ht="25.5" customHeight="1" x14ac:dyDescent="0.15">
      <c r="B17" s="789"/>
      <c r="C17" s="789" t="s">
        <v>665</v>
      </c>
      <c r="D17" s="789"/>
      <c r="E17" s="260">
        <v>6</v>
      </c>
      <c r="F17" s="743"/>
      <c r="G17" s="744"/>
      <c r="H17" s="744"/>
      <c r="I17" s="744"/>
      <c r="J17" s="744"/>
      <c r="K17" s="744"/>
      <c r="L17" s="745"/>
      <c r="M17" s="789"/>
      <c r="N17" s="789" t="s">
        <v>665</v>
      </c>
      <c r="O17" s="789"/>
      <c r="P17" s="260">
        <v>1</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557</v>
      </c>
      <c r="Q18" s="776"/>
      <c r="R18" s="777"/>
      <c r="S18" s="777"/>
      <c r="T18" s="777"/>
      <c r="U18" s="777"/>
      <c r="V18" s="777"/>
      <c r="W18" s="778"/>
    </row>
    <row r="19" spans="2:24" s="31" customFormat="1" ht="25.5" customHeight="1" x14ac:dyDescent="0.15">
      <c r="B19" s="789"/>
      <c r="C19" s="789" t="s">
        <v>298</v>
      </c>
      <c r="D19" s="789"/>
      <c r="E19" s="259" t="s">
        <v>569</v>
      </c>
      <c r="F19" s="743"/>
      <c r="G19" s="744"/>
      <c r="H19" s="744"/>
      <c r="I19" s="744"/>
      <c r="J19" s="744"/>
      <c r="K19" s="744"/>
      <c r="L19" s="745"/>
      <c r="M19" s="789"/>
      <c r="N19" s="789" t="s">
        <v>298</v>
      </c>
      <c r="O19" s="789"/>
      <c r="P19" s="259" t="s">
        <v>569</v>
      </c>
      <c r="Q19" s="776"/>
      <c r="R19" s="777"/>
      <c r="S19" s="777"/>
      <c r="T19" s="777"/>
      <c r="U19" s="777"/>
      <c r="V19" s="777"/>
      <c r="W19" s="778"/>
    </row>
    <row r="20" spans="2:24" s="31" customFormat="1" ht="25.5" customHeight="1" x14ac:dyDescent="0.15">
      <c r="B20" s="788" t="s">
        <v>300</v>
      </c>
      <c r="C20" s="788"/>
      <c r="D20" s="788"/>
      <c r="E20" s="262" t="s">
        <v>309</v>
      </c>
      <c r="F20" s="743"/>
      <c r="G20" s="744"/>
      <c r="H20" s="744"/>
      <c r="I20" s="744"/>
      <c r="J20" s="744"/>
      <c r="K20" s="744"/>
      <c r="L20" s="745"/>
      <c r="M20" s="788" t="s">
        <v>300</v>
      </c>
      <c r="N20" s="788"/>
      <c r="O20" s="788"/>
      <c r="P20" s="262" t="s">
        <v>345</v>
      </c>
      <c r="Q20" s="776"/>
      <c r="R20" s="777"/>
      <c r="S20" s="777"/>
      <c r="T20" s="777"/>
      <c r="U20" s="777"/>
      <c r="V20" s="777"/>
      <c r="W20" s="778"/>
    </row>
    <row r="21" spans="2:24" s="31" customFormat="1" ht="25.5" customHeight="1" x14ac:dyDescent="0.15">
      <c r="B21" s="736" t="s">
        <v>668</v>
      </c>
      <c r="C21" s="788" t="s">
        <v>299</v>
      </c>
      <c r="D21" s="788"/>
      <c r="E21" s="260" t="s">
        <v>548</v>
      </c>
      <c r="F21" s="743"/>
      <c r="G21" s="744"/>
      <c r="H21" s="744"/>
      <c r="I21" s="744"/>
      <c r="J21" s="744"/>
      <c r="K21" s="744"/>
      <c r="L21" s="745"/>
      <c r="M21" s="736" t="s">
        <v>668</v>
      </c>
      <c r="N21" s="788" t="s">
        <v>299</v>
      </c>
      <c r="O21" s="788"/>
      <c r="P21" s="260" t="s">
        <v>345</v>
      </c>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562</v>
      </c>
      <c r="F23" s="746"/>
      <c r="G23" s="747"/>
      <c r="H23" s="747"/>
      <c r="I23" s="747"/>
      <c r="J23" s="747"/>
      <c r="K23" s="747"/>
      <c r="L23" s="748"/>
      <c r="M23" s="737"/>
      <c r="N23" s="788" t="s">
        <v>670</v>
      </c>
      <c r="O23" s="788"/>
      <c r="P23" s="195" t="s">
        <v>562</v>
      </c>
      <c r="Q23" s="779"/>
      <c r="R23" s="780"/>
      <c r="S23" s="780"/>
      <c r="T23" s="780"/>
      <c r="U23" s="780"/>
      <c r="V23" s="780"/>
      <c r="W23" s="781"/>
    </row>
    <row r="24" spans="2:24" s="31" customFormat="1" ht="25.5" customHeight="1" x14ac:dyDescent="0.15">
      <c r="B24" s="790" t="s">
        <v>671</v>
      </c>
      <c r="C24" s="790"/>
      <c r="D24" s="790"/>
      <c r="E24" s="770" t="s">
        <v>607</v>
      </c>
      <c r="F24" s="771"/>
      <c r="G24" s="772"/>
      <c r="H24" s="790" t="s">
        <v>672</v>
      </c>
      <c r="I24" s="790"/>
      <c r="J24" s="755" t="s">
        <v>714</v>
      </c>
      <c r="K24" s="756"/>
      <c r="L24" s="757"/>
      <c r="M24" s="790" t="s">
        <v>671</v>
      </c>
      <c r="N24" s="790"/>
      <c r="O24" s="790"/>
      <c r="P24" s="770" t="s">
        <v>751</v>
      </c>
      <c r="Q24" s="771"/>
      <c r="R24" s="772"/>
      <c r="S24" s="790" t="s">
        <v>672</v>
      </c>
      <c r="T24" s="790"/>
      <c r="U24" s="791" t="s">
        <v>721</v>
      </c>
      <c r="V24" s="791"/>
      <c r="W24" s="791"/>
    </row>
    <row r="25" spans="2:24" s="31" customFormat="1" ht="25.5" customHeight="1" x14ac:dyDescent="0.15">
      <c r="B25" s="792" t="s">
        <v>673</v>
      </c>
      <c r="C25" s="792"/>
      <c r="D25" s="792"/>
      <c r="E25" s="762" t="s">
        <v>552</v>
      </c>
      <c r="F25" s="762"/>
      <c r="G25" s="762"/>
      <c r="H25" s="758" t="s">
        <v>674</v>
      </c>
      <c r="I25" s="759"/>
      <c r="J25" s="764" t="s">
        <v>552</v>
      </c>
      <c r="K25" s="765"/>
      <c r="L25" s="766"/>
      <c r="M25" s="758" t="s">
        <v>673</v>
      </c>
      <c r="N25" s="759"/>
      <c r="O25" s="760"/>
      <c r="P25" s="761" t="s">
        <v>575</v>
      </c>
      <c r="Q25" s="762"/>
      <c r="R25" s="762"/>
      <c r="S25" s="767" t="s">
        <v>674</v>
      </c>
      <c r="T25" s="768"/>
      <c r="U25" s="764" t="s">
        <v>574</v>
      </c>
      <c r="V25" s="765"/>
      <c r="W25" s="766"/>
    </row>
    <row r="26" spans="2:24" s="31" customFormat="1" ht="39.75" customHeight="1" x14ac:dyDescent="0.15">
      <c r="B26" s="788" t="s">
        <v>675</v>
      </c>
      <c r="C26" s="788"/>
      <c r="D26" s="788"/>
      <c r="E26" s="782" t="s">
        <v>752</v>
      </c>
      <c r="F26" s="783"/>
      <c r="G26" s="783"/>
      <c r="H26" s="783"/>
      <c r="I26" s="783"/>
      <c r="J26" s="783"/>
      <c r="K26" s="783"/>
      <c r="L26" s="784"/>
      <c r="M26" s="788" t="s">
        <v>675</v>
      </c>
      <c r="N26" s="788"/>
      <c r="O26" s="788"/>
      <c r="P26" s="782" t="s">
        <v>742</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5E48D361-828B-4E0B-926A-484BBEFDDF77}">
      <formula1>INDIRECT(E7)</formula1>
    </dataValidation>
    <dataValidation allowBlank="1" showInputMessage="1" showErrorMessage="1" prompt="覆工スパン毎に連番を記入。_x000a_数値で入力する。" sqref="E6 E17 P17 P6" xr:uid="{C53D5331-C79C-4463-8610-ED71623C2EDC}"/>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9B906F0-8A76-40B6-8D64-DA84696E6AF0}">
          <x14:formula1>
            <xm:f>'(参考)リスト'!$B$16:$B$21</xm:f>
          </x14:formula1>
          <xm:sqref>E7 E18 P7 P18</xm:sqref>
        </x14:dataValidation>
        <x14:dataValidation type="list" allowBlank="1" showInputMessage="1" showErrorMessage="1" xr:uid="{CCF102ED-EDF0-42A3-A90C-4F22C85FFCF4}">
          <x14:formula1>
            <xm:f>'(参考)リスト'!$E$16:$E$27</xm:f>
          </x14:formula1>
          <xm:sqref>E9 E20 P9 P20</xm:sqref>
        </x14:dataValidation>
        <x14:dataValidation type="list" allowBlank="1" showInputMessage="1" showErrorMessage="1" xr:uid="{B98941CB-DFD0-40B8-9705-AF36D0C3181F}">
          <x14:formula1>
            <xm:f>'(参考)リスト'!$D$16:$D$18</xm:f>
          </x14:formula1>
          <xm:sqref>E10 E21 P10 P21</xm:sqref>
        </x14:dataValidation>
        <x14:dataValidation type="list" allowBlank="1" showInputMessage="1" showErrorMessage="1" xr:uid="{93332E5B-9BD0-451C-B3BB-6EDA2A2E83F3}">
          <x14:formula1>
            <xm:f>'(参考)リスト'!$F$16:$F$21</xm:f>
          </x14:formula1>
          <xm:sqref>E11:E12 E22:E23 P11:P12 P22:P23</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C6CF4-150F-4E2F-98DB-B15B912F94C2}">
  <sheetPr codeName="Sheet28"/>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504</v>
      </c>
      <c r="F5" s="740"/>
      <c r="G5" s="741"/>
      <c r="H5" s="741"/>
      <c r="I5" s="741"/>
      <c r="J5" s="741"/>
      <c r="K5" s="741"/>
      <c r="L5" s="742"/>
      <c r="M5" s="736" t="s">
        <v>663</v>
      </c>
      <c r="N5" s="738" t="s">
        <v>664</v>
      </c>
      <c r="O5" s="739"/>
      <c r="P5" s="259" t="s">
        <v>504</v>
      </c>
      <c r="Q5" s="740"/>
      <c r="R5" s="741"/>
      <c r="S5" s="741"/>
      <c r="T5" s="741"/>
      <c r="U5" s="741"/>
      <c r="V5" s="741"/>
      <c r="W5" s="742"/>
    </row>
    <row r="6" spans="2:23" s="31" customFormat="1" ht="25.5" customHeight="1" x14ac:dyDescent="0.15">
      <c r="B6" s="737"/>
      <c r="C6" s="738" t="s">
        <v>665</v>
      </c>
      <c r="D6" s="739"/>
      <c r="E6" s="260">
        <v>2</v>
      </c>
      <c r="F6" s="743"/>
      <c r="G6" s="744"/>
      <c r="H6" s="744"/>
      <c r="I6" s="744"/>
      <c r="J6" s="744"/>
      <c r="K6" s="744"/>
      <c r="L6" s="745"/>
      <c r="M6" s="737"/>
      <c r="N6" s="738" t="s">
        <v>665</v>
      </c>
      <c r="O6" s="739"/>
      <c r="P6" s="260">
        <v>3</v>
      </c>
      <c r="Q6" s="743"/>
      <c r="R6" s="744"/>
      <c r="S6" s="744"/>
      <c r="T6" s="744"/>
      <c r="U6" s="744"/>
      <c r="V6" s="744"/>
      <c r="W6" s="745"/>
    </row>
    <row r="7" spans="2:23" s="31" customFormat="1" ht="25.5" customHeight="1" x14ac:dyDescent="0.15">
      <c r="B7" s="736" t="s">
        <v>666</v>
      </c>
      <c r="C7" s="738" t="s">
        <v>667</v>
      </c>
      <c r="D7" s="739"/>
      <c r="E7" s="261" t="s">
        <v>549</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559</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753</v>
      </c>
      <c r="F13" s="756"/>
      <c r="G13" s="757"/>
      <c r="H13" s="790" t="s">
        <v>672</v>
      </c>
      <c r="I13" s="790"/>
      <c r="J13" s="791" t="s">
        <v>754</v>
      </c>
      <c r="K13" s="791"/>
      <c r="L13" s="791"/>
      <c r="M13" s="790" t="s">
        <v>671</v>
      </c>
      <c r="N13" s="790"/>
      <c r="O13" s="790"/>
      <c r="P13" s="770" t="s">
        <v>679</v>
      </c>
      <c r="Q13" s="771"/>
      <c r="R13" s="772"/>
      <c r="S13" s="790" t="s">
        <v>672</v>
      </c>
      <c r="T13" s="790"/>
      <c r="U13" s="791" t="s">
        <v>755</v>
      </c>
      <c r="V13" s="791"/>
      <c r="W13" s="791"/>
    </row>
    <row r="14" spans="2:23" s="31" customFormat="1" ht="25.5" customHeight="1" x14ac:dyDescent="0.15">
      <c r="B14" s="792" t="s">
        <v>673</v>
      </c>
      <c r="C14" s="792"/>
      <c r="D14" s="792"/>
      <c r="E14" s="762" t="s">
        <v>551</v>
      </c>
      <c r="F14" s="762"/>
      <c r="G14" s="762"/>
      <c r="H14" s="758" t="s">
        <v>674</v>
      </c>
      <c r="I14" s="759"/>
      <c r="J14" s="764" t="s">
        <v>551</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701</v>
      </c>
      <c r="F15" s="783"/>
      <c r="G15" s="783"/>
      <c r="H15" s="783"/>
      <c r="I15" s="783"/>
      <c r="J15" s="783"/>
      <c r="K15" s="783"/>
      <c r="L15" s="784"/>
      <c r="M15" s="788" t="s">
        <v>675</v>
      </c>
      <c r="N15" s="788"/>
      <c r="O15" s="788"/>
      <c r="P15" s="782" t="s">
        <v>701</v>
      </c>
      <c r="Q15" s="783"/>
      <c r="R15" s="783"/>
      <c r="S15" s="783"/>
      <c r="T15" s="783"/>
      <c r="U15" s="783"/>
      <c r="V15" s="783"/>
      <c r="W15" s="784"/>
    </row>
    <row r="16" spans="2:23" s="31" customFormat="1" ht="25.5" customHeight="1" x14ac:dyDescent="0.15">
      <c r="B16" s="789" t="s">
        <v>663</v>
      </c>
      <c r="C16" s="789" t="s">
        <v>664</v>
      </c>
      <c r="D16" s="789"/>
      <c r="E16" s="259" t="s">
        <v>505</v>
      </c>
      <c r="F16" s="740"/>
      <c r="G16" s="741"/>
      <c r="H16" s="741"/>
      <c r="I16" s="741"/>
      <c r="J16" s="741"/>
      <c r="K16" s="741"/>
      <c r="L16" s="742"/>
      <c r="M16" s="789" t="s">
        <v>663</v>
      </c>
      <c r="N16" s="789" t="s">
        <v>664</v>
      </c>
      <c r="O16" s="789"/>
      <c r="P16" s="259" t="s">
        <v>505</v>
      </c>
      <c r="Q16" s="773"/>
      <c r="R16" s="774"/>
      <c r="S16" s="774"/>
      <c r="T16" s="774"/>
      <c r="U16" s="774"/>
      <c r="V16" s="774"/>
      <c r="W16" s="775"/>
    </row>
    <row r="17" spans="2:24" s="31" customFormat="1" ht="25.5" customHeight="1" x14ac:dyDescent="0.15">
      <c r="B17" s="789"/>
      <c r="C17" s="789" t="s">
        <v>665</v>
      </c>
      <c r="D17" s="789"/>
      <c r="E17" s="260">
        <v>1</v>
      </c>
      <c r="F17" s="743"/>
      <c r="G17" s="744"/>
      <c r="H17" s="744"/>
      <c r="I17" s="744"/>
      <c r="J17" s="744"/>
      <c r="K17" s="744"/>
      <c r="L17" s="745"/>
      <c r="M17" s="789"/>
      <c r="N17" s="789" t="s">
        <v>665</v>
      </c>
      <c r="O17" s="789"/>
      <c r="P17" s="260">
        <v>2</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558</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t="s">
        <v>542</v>
      </c>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553</v>
      </c>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551</v>
      </c>
      <c r="F24" s="771"/>
      <c r="G24" s="772"/>
      <c r="H24" s="790" t="s">
        <v>672</v>
      </c>
      <c r="I24" s="790"/>
      <c r="J24" s="755" t="s">
        <v>656</v>
      </c>
      <c r="K24" s="756"/>
      <c r="L24" s="757"/>
      <c r="M24" s="790" t="s">
        <v>671</v>
      </c>
      <c r="N24" s="790"/>
      <c r="O24" s="790"/>
      <c r="P24" s="770" t="s">
        <v>756</v>
      </c>
      <c r="Q24" s="771"/>
      <c r="R24" s="772"/>
      <c r="S24" s="790" t="s">
        <v>672</v>
      </c>
      <c r="T24" s="790"/>
      <c r="U24" s="791" t="s">
        <v>757</v>
      </c>
      <c r="V24" s="791"/>
      <c r="W24" s="791"/>
    </row>
    <row r="25" spans="2:24" s="31" customFormat="1" ht="25.5" customHeight="1" x14ac:dyDescent="0.15">
      <c r="B25" s="792" t="s">
        <v>673</v>
      </c>
      <c r="C25" s="792"/>
      <c r="D25" s="792"/>
      <c r="E25" s="762" t="s">
        <v>556</v>
      </c>
      <c r="F25" s="762"/>
      <c r="G25" s="762"/>
      <c r="H25" s="758" t="s">
        <v>674</v>
      </c>
      <c r="I25" s="759"/>
      <c r="J25" s="764" t="s">
        <v>657</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659</v>
      </c>
      <c r="F26" s="783"/>
      <c r="G26" s="783"/>
      <c r="H26" s="783"/>
      <c r="I26" s="783"/>
      <c r="J26" s="783"/>
      <c r="K26" s="783"/>
      <c r="L26" s="784"/>
      <c r="M26" s="788" t="s">
        <v>675</v>
      </c>
      <c r="N26" s="788"/>
      <c r="O26" s="788"/>
      <c r="P26" s="782" t="s">
        <v>701</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C1BECC23-A250-44EA-8B2D-4665F9852E1F}"/>
    <dataValidation type="list" allowBlank="1" showInputMessage="1" showErrorMessage="1" sqref="E8 E19 P8 P19" xr:uid="{E8479319-47B8-448D-A44A-14482A1ACFE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E435ECF-9031-4202-8216-5A22DAE06396}">
          <x14:formula1>
            <xm:f>'(参考)リスト'!$F$16:$F$21</xm:f>
          </x14:formula1>
          <xm:sqref>E11:E12 E22:E23 P11:P12 P22:P23</xm:sqref>
        </x14:dataValidation>
        <x14:dataValidation type="list" allowBlank="1" showInputMessage="1" showErrorMessage="1" xr:uid="{16AEEF8C-A474-4EE2-8936-9F733605299A}">
          <x14:formula1>
            <xm:f>'(参考)リスト'!$D$16:$D$18</xm:f>
          </x14:formula1>
          <xm:sqref>E10 E21 P10 P21</xm:sqref>
        </x14:dataValidation>
        <x14:dataValidation type="list" allowBlank="1" showInputMessage="1" showErrorMessage="1" xr:uid="{C2AD499B-B610-4408-866B-3F146A524AA0}">
          <x14:formula1>
            <xm:f>'(参考)リスト'!$E$16:$E$27</xm:f>
          </x14:formula1>
          <xm:sqref>E9 E20 P9 P20</xm:sqref>
        </x14:dataValidation>
        <x14:dataValidation type="list" allowBlank="1" showInputMessage="1" showErrorMessage="1" xr:uid="{6A2F0E67-3719-47C7-9343-E82346634F2B}">
          <x14:formula1>
            <xm:f>'(参考)リスト'!$B$16:$B$21</xm:f>
          </x14:formula1>
          <xm:sqref>E7 E18 P7 P18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54E75-6630-4123-AC0D-D97FACC077AA}">
  <sheetPr codeName="Sheet29"/>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505</v>
      </c>
      <c r="F5" s="740"/>
      <c r="G5" s="741"/>
      <c r="H5" s="741"/>
      <c r="I5" s="741"/>
      <c r="J5" s="741"/>
      <c r="K5" s="741"/>
      <c r="L5" s="742"/>
      <c r="M5" s="736" t="s">
        <v>663</v>
      </c>
      <c r="N5" s="738" t="s">
        <v>664</v>
      </c>
      <c r="O5" s="739"/>
      <c r="P5" s="259" t="s">
        <v>505</v>
      </c>
      <c r="Q5" s="740"/>
      <c r="R5" s="741"/>
      <c r="S5" s="741"/>
      <c r="T5" s="741"/>
      <c r="U5" s="741"/>
      <c r="V5" s="741"/>
      <c r="W5" s="742"/>
    </row>
    <row r="6" spans="2:23" s="31" customFormat="1" ht="25.5" customHeight="1" x14ac:dyDescent="0.15">
      <c r="B6" s="737"/>
      <c r="C6" s="738" t="s">
        <v>665</v>
      </c>
      <c r="D6" s="739"/>
      <c r="E6" s="260">
        <v>3</v>
      </c>
      <c r="F6" s="743"/>
      <c r="G6" s="744"/>
      <c r="H6" s="744"/>
      <c r="I6" s="744"/>
      <c r="J6" s="744"/>
      <c r="K6" s="744"/>
      <c r="L6" s="745"/>
      <c r="M6" s="737"/>
      <c r="N6" s="738" t="s">
        <v>665</v>
      </c>
      <c r="O6" s="739"/>
      <c r="P6" s="260">
        <v>4</v>
      </c>
      <c r="Q6" s="743"/>
      <c r="R6" s="744"/>
      <c r="S6" s="744"/>
      <c r="T6" s="744"/>
      <c r="U6" s="744"/>
      <c r="V6" s="744"/>
      <c r="W6" s="745"/>
    </row>
    <row r="7" spans="2:23" s="31" customFormat="1" ht="25.5" customHeight="1" x14ac:dyDescent="0.15">
      <c r="B7" s="736" t="s">
        <v>666</v>
      </c>
      <c r="C7" s="738" t="s">
        <v>667</v>
      </c>
      <c r="D7" s="739"/>
      <c r="E7" s="261" t="s">
        <v>549</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559</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710</v>
      </c>
      <c r="F13" s="756"/>
      <c r="G13" s="757"/>
      <c r="H13" s="790" t="s">
        <v>672</v>
      </c>
      <c r="I13" s="790"/>
      <c r="J13" s="791" t="s">
        <v>758</v>
      </c>
      <c r="K13" s="791"/>
      <c r="L13" s="791"/>
      <c r="M13" s="790" t="s">
        <v>671</v>
      </c>
      <c r="N13" s="790"/>
      <c r="O13" s="790"/>
      <c r="P13" s="770" t="s">
        <v>759</v>
      </c>
      <c r="Q13" s="771"/>
      <c r="R13" s="772"/>
      <c r="S13" s="790" t="s">
        <v>672</v>
      </c>
      <c r="T13" s="790"/>
      <c r="U13" s="791" t="s">
        <v>760</v>
      </c>
      <c r="V13" s="791"/>
      <c r="W13" s="791"/>
    </row>
    <row r="14" spans="2:23" s="31" customFormat="1" ht="25.5" customHeight="1" x14ac:dyDescent="0.15">
      <c r="B14" s="792" t="s">
        <v>673</v>
      </c>
      <c r="C14" s="792"/>
      <c r="D14" s="792"/>
      <c r="E14" s="762" t="s">
        <v>551</v>
      </c>
      <c r="F14" s="762"/>
      <c r="G14" s="762"/>
      <c r="H14" s="758" t="s">
        <v>674</v>
      </c>
      <c r="I14" s="759"/>
      <c r="J14" s="764" t="s">
        <v>551</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701</v>
      </c>
      <c r="F15" s="783"/>
      <c r="G15" s="783"/>
      <c r="H15" s="783"/>
      <c r="I15" s="783"/>
      <c r="J15" s="783"/>
      <c r="K15" s="783"/>
      <c r="L15" s="784"/>
      <c r="M15" s="788" t="s">
        <v>675</v>
      </c>
      <c r="N15" s="788"/>
      <c r="O15" s="788"/>
      <c r="P15" s="782" t="s">
        <v>701</v>
      </c>
      <c r="Q15" s="783"/>
      <c r="R15" s="783"/>
      <c r="S15" s="783"/>
      <c r="T15" s="783"/>
      <c r="U15" s="783"/>
      <c r="V15" s="783"/>
      <c r="W15" s="784"/>
    </row>
    <row r="16" spans="2:23" s="31" customFormat="1" ht="25.5" customHeight="1" x14ac:dyDescent="0.15">
      <c r="B16" s="789" t="s">
        <v>663</v>
      </c>
      <c r="C16" s="789" t="s">
        <v>664</v>
      </c>
      <c r="D16" s="789"/>
      <c r="E16" s="259" t="s">
        <v>505</v>
      </c>
      <c r="F16" s="740"/>
      <c r="G16" s="741"/>
      <c r="H16" s="741"/>
      <c r="I16" s="741"/>
      <c r="J16" s="741"/>
      <c r="K16" s="741"/>
      <c r="L16" s="742"/>
      <c r="M16" s="789" t="s">
        <v>663</v>
      </c>
      <c r="N16" s="789" t="s">
        <v>664</v>
      </c>
      <c r="O16" s="789"/>
      <c r="P16" s="259" t="s">
        <v>506</v>
      </c>
      <c r="Q16" s="773"/>
      <c r="R16" s="774"/>
      <c r="S16" s="774"/>
      <c r="T16" s="774"/>
      <c r="U16" s="774"/>
      <c r="V16" s="774"/>
      <c r="W16" s="775"/>
    </row>
    <row r="17" spans="2:24" s="31" customFormat="1" ht="25.5" customHeight="1" x14ac:dyDescent="0.15">
      <c r="B17" s="789"/>
      <c r="C17" s="789" t="s">
        <v>665</v>
      </c>
      <c r="D17" s="789"/>
      <c r="E17" s="260">
        <v>5</v>
      </c>
      <c r="F17" s="743"/>
      <c r="G17" s="744"/>
      <c r="H17" s="744"/>
      <c r="I17" s="744"/>
      <c r="J17" s="744"/>
      <c r="K17" s="744"/>
      <c r="L17" s="745"/>
      <c r="M17" s="789"/>
      <c r="N17" s="789" t="s">
        <v>665</v>
      </c>
      <c r="O17" s="789"/>
      <c r="P17" s="260">
        <v>1</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557</v>
      </c>
      <c r="Q18" s="776"/>
      <c r="R18" s="777"/>
      <c r="S18" s="777"/>
      <c r="T18" s="777"/>
      <c r="U18" s="777"/>
      <c r="V18" s="777"/>
      <c r="W18" s="778"/>
    </row>
    <row r="19" spans="2:24" s="31" customFormat="1" ht="25.5" customHeight="1" x14ac:dyDescent="0.15">
      <c r="B19" s="789"/>
      <c r="C19" s="789" t="s">
        <v>298</v>
      </c>
      <c r="D19" s="789"/>
      <c r="E19" s="259" t="s">
        <v>588</v>
      </c>
      <c r="F19" s="743"/>
      <c r="G19" s="744"/>
      <c r="H19" s="744"/>
      <c r="I19" s="744"/>
      <c r="J19" s="744"/>
      <c r="K19" s="744"/>
      <c r="L19" s="745"/>
      <c r="M19" s="789"/>
      <c r="N19" s="789" t="s">
        <v>298</v>
      </c>
      <c r="O19" s="789"/>
      <c r="P19" s="259" t="s">
        <v>563</v>
      </c>
      <c r="Q19" s="776"/>
      <c r="R19" s="777"/>
      <c r="S19" s="777"/>
      <c r="T19" s="777"/>
      <c r="U19" s="777"/>
      <c r="V19" s="777"/>
      <c r="W19" s="778"/>
    </row>
    <row r="20" spans="2:24" s="31" customFormat="1" ht="25.5" customHeight="1" x14ac:dyDescent="0.15">
      <c r="B20" s="788" t="s">
        <v>300</v>
      </c>
      <c r="C20" s="788"/>
      <c r="D20" s="788"/>
      <c r="E20" s="262" t="s">
        <v>309</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t="s">
        <v>548</v>
      </c>
      <c r="F21" s="743"/>
      <c r="G21" s="744"/>
      <c r="H21" s="744"/>
      <c r="I21" s="744"/>
      <c r="J21" s="744"/>
      <c r="K21" s="744"/>
      <c r="L21" s="745"/>
      <c r="M21" s="736" t="s">
        <v>668</v>
      </c>
      <c r="N21" s="788" t="s">
        <v>299</v>
      </c>
      <c r="O21" s="788"/>
      <c r="P21" s="260" t="s">
        <v>542</v>
      </c>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562</v>
      </c>
      <c r="F23" s="746"/>
      <c r="G23" s="747"/>
      <c r="H23" s="747"/>
      <c r="I23" s="747"/>
      <c r="J23" s="747"/>
      <c r="K23" s="747"/>
      <c r="L23" s="748"/>
      <c r="M23" s="737"/>
      <c r="N23" s="788" t="s">
        <v>670</v>
      </c>
      <c r="O23" s="788"/>
      <c r="P23" s="195" t="s">
        <v>553</v>
      </c>
      <c r="Q23" s="779"/>
      <c r="R23" s="780"/>
      <c r="S23" s="780"/>
      <c r="T23" s="780"/>
      <c r="U23" s="780"/>
      <c r="V23" s="780"/>
      <c r="W23" s="781"/>
    </row>
    <row r="24" spans="2:24" s="31" customFormat="1" ht="25.5" customHeight="1" x14ac:dyDescent="0.15">
      <c r="B24" s="790" t="s">
        <v>671</v>
      </c>
      <c r="C24" s="790"/>
      <c r="D24" s="790"/>
      <c r="E24" s="770" t="s">
        <v>609</v>
      </c>
      <c r="F24" s="771"/>
      <c r="G24" s="772"/>
      <c r="H24" s="790" t="s">
        <v>672</v>
      </c>
      <c r="I24" s="790"/>
      <c r="J24" s="755" t="s">
        <v>714</v>
      </c>
      <c r="K24" s="756"/>
      <c r="L24" s="757"/>
      <c r="M24" s="790" t="s">
        <v>671</v>
      </c>
      <c r="N24" s="790"/>
      <c r="O24" s="790"/>
      <c r="P24" s="770" t="s">
        <v>551</v>
      </c>
      <c r="Q24" s="771"/>
      <c r="R24" s="772"/>
      <c r="S24" s="790" t="s">
        <v>672</v>
      </c>
      <c r="T24" s="790"/>
      <c r="U24" s="791" t="s">
        <v>656</v>
      </c>
      <c r="V24" s="791"/>
      <c r="W24" s="791"/>
    </row>
    <row r="25" spans="2:24" s="31" customFormat="1" ht="25.5" customHeight="1" x14ac:dyDescent="0.15">
      <c r="B25" s="792" t="s">
        <v>673</v>
      </c>
      <c r="C25" s="792"/>
      <c r="D25" s="792"/>
      <c r="E25" s="762" t="s">
        <v>552</v>
      </c>
      <c r="F25" s="762"/>
      <c r="G25" s="762"/>
      <c r="H25" s="758" t="s">
        <v>674</v>
      </c>
      <c r="I25" s="759"/>
      <c r="J25" s="764" t="s">
        <v>552</v>
      </c>
      <c r="K25" s="765"/>
      <c r="L25" s="766"/>
      <c r="M25" s="758" t="s">
        <v>673</v>
      </c>
      <c r="N25" s="759"/>
      <c r="O25" s="760"/>
      <c r="P25" s="761" t="s">
        <v>556</v>
      </c>
      <c r="Q25" s="762"/>
      <c r="R25" s="762"/>
      <c r="S25" s="767" t="s">
        <v>674</v>
      </c>
      <c r="T25" s="768"/>
      <c r="U25" s="764" t="s">
        <v>657</v>
      </c>
      <c r="V25" s="765"/>
      <c r="W25" s="766"/>
    </row>
    <row r="26" spans="2:24" s="31" customFormat="1" ht="39.75" customHeight="1" x14ac:dyDescent="0.15">
      <c r="B26" s="788" t="s">
        <v>675</v>
      </c>
      <c r="C26" s="788"/>
      <c r="D26" s="788"/>
      <c r="E26" s="782" t="s">
        <v>761</v>
      </c>
      <c r="F26" s="783"/>
      <c r="G26" s="783"/>
      <c r="H26" s="783"/>
      <c r="I26" s="783"/>
      <c r="J26" s="783"/>
      <c r="K26" s="783"/>
      <c r="L26" s="784"/>
      <c r="M26" s="788" t="s">
        <v>675</v>
      </c>
      <c r="N26" s="788"/>
      <c r="O26" s="788"/>
      <c r="P26" s="782" t="s">
        <v>662</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32E6D9AE-D1F2-4448-9C00-2689F8B1FFF9}"/>
    <dataValidation type="list" allowBlank="1" showInputMessage="1" showErrorMessage="1" sqref="E8 E19 P8 P19" xr:uid="{CFFC314F-54E4-4189-9A88-0D319F0B623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E953B28-136D-438F-813C-A026E107570C}">
          <x14:formula1>
            <xm:f>'(参考)リスト'!$F$16:$F$21</xm:f>
          </x14:formula1>
          <xm:sqref>E11:E12 E22:E23 P11:P12 P22:P23</xm:sqref>
        </x14:dataValidation>
        <x14:dataValidation type="list" allowBlank="1" showInputMessage="1" showErrorMessage="1" xr:uid="{7976ED27-9501-4A85-BCA5-8226B1F7F0D8}">
          <x14:formula1>
            <xm:f>'(参考)リスト'!$D$16:$D$18</xm:f>
          </x14:formula1>
          <xm:sqref>E10 E21 P10 P21</xm:sqref>
        </x14:dataValidation>
        <x14:dataValidation type="list" allowBlank="1" showInputMessage="1" showErrorMessage="1" xr:uid="{50157FF8-77C7-4184-9063-202735BC83A9}">
          <x14:formula1>
            <xm:f>'(参考)リスト'!$E$16:$E$27</xm:f>
          </x14:formula1>
          <xm:sqref>E9 E20 P9 P20</xm:sqref>
        </x14:dataValidation>
        <x14:dataValidation type="list" allowBlank="1" showInputMessage="1" showErrorMessage="1" xr:uid="{CEA4AA87-6690-469A-9A99-CB8F6CCBE9ED}">
          <x14:formula1>
            <xm:f>'(参考)リスト'!$B$16:$B$21</xm:f>
          </x14:formula1>
          <xm:sqref>E7 E18 P7 P18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3CCA6-ACDA-4FDA-9291-7414E0411C9A}">
  <sheetPr codeName="Sheet30"/>
  <dimension ref="B1:X31"/>
  <sheetViews>
    <sheetView showGridLines="0" showZeros="0" view="pageBreakPreview" topLeftCell="A4"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506</v>
      </c>
      <c r="F5" s="740"/>
      <c r="G5" s="741"/>
      <c r="H5" s="741"/>
      <c r="I5" s="741"/>
      <c r="J5" s="741"/>
      <c r="K5" s="741"/>
      <c r="L5" s="742"/>
      <c r="M5" s="736" t="s">
        <v>663</v>
      </c>
      <c r="N5" s="738" t="s">
        <v>664</v>
      </c>
      <c r="O5" s="739"/>
      <c r="P5" s="259" t="s">
        <v>506</v>
      </c>
      <c r="Q5" s="740"/>
      <c r="R5" s="741"/>
      <c r="S5" s="741"/>
      <c r="T5" s="741"/>
      <c r="U5" s="741"/>
      <c r="V5" s="741"/>
      <c r="W5" s="742"/>
    </row>
    <row r="6" spans="2:23" s="31" customFormat="1" ht="25.5" customHeight="1" x14ac:dyDescent="0.15">
      <c r="B6" s="737"/>
      <c r="C6" s="738" t="s">
        <v>665</v>
      </c>
      <c r="D6" s="739"/>
      <c r="E6" s="260">
        <v>2</v>
      </c>
      <c r="F6" s="743"/>
      <c r="G6" s="744"/>
      <c r="H6" s="744"/>
      <c r="I6" s="744"/>
      <c r="J6" s="744"/>
      <c r="K6" s="744"/>
      <c r="L6" s="745"/>
      <c r="M6" s="737"/>
      <c r="N6" s="738" t="s">
        <v>665</v>
      </c>
      <c r="O6" s="739"/>
      <c r="P6" s="260">
        <v>3</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563</v>
      </c>
      <c r="F8" s="743"/>
      <c r="G8" s="744"/>
      <c r="H8" s="744"/>
      <c r="I8" s="744"/>
      <c r="J8" s="744"/>
      <c r="K8" s="744"/>
      <c r="L8" s="745"/>
      <c r="M8" s="749"/>
      <c r="N8" s="738" t="s">
        <v>298</v>
      </c>
      <c r="O8" s="739"/>
      <c r="P8" s="259" t="s">
        <v>588</v>
      </c>
      <c r="Q8" s="743"/>
      <c r="R8" s="744"/>
      <c r="S8" s="744"/>
      <c r="T8" s="744"/>
      <c r="U8" s="744"/>
      <c r="V8" s="744"/>
      <c r="W8" s="745"/>
    </row>
    <row r="9" spans="2:23" s="31" customFormat="1" ht="25.5" customHeight="1" x14ac:dyDescent="0.15">
      <c r="B9" s="750" t="s">
        <v>300</v>
      </c>
      <c r="C9" s="752"/>
      <c r="D9" s="751"/>
      <c r="E9" s="262" t="s">
        <v>317</v>
      </c>
      <c r="F9" s="743"/>
      <c r="G9" s="744"/>
      <c r="H9" s="744"/>
      <c r="I9" s="744"/>
      <c r="J9" s="744"/>
      <c r="K9" s="744"/>
      <c r="L9" s="745"/>
      <c r="M9" s="750" t="s">
        <v>300</v>
      </c>
      <c r="N9" s="752"/>
      <c r="O9" s="751"/>
      <c r="P9" s="262" t="s">
        <v>317</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t="s">
        <v>542</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562</v>
      </c>
      <c r="F12" s="746"/>
      <c r="G12" s="747"/>
      <c r="H12" s="747"/>
      <c r="I12" s="747"/>
      <c r="J12" s="747"/>
      <c r="K12" s="747"/>
      <c r="L12" s="748"/>
      <c r="M12" s="737"/>
      <c r="N12" s="788" t="s">
        <v>670</v>
      </c>
      <c r="O12" s="788"/>
      <c r="P12" s="195" t="s">
        <v>562</v>
      </c>
      <c r="Q12" s="746"/>
      <c r="R12" s="747"/>
      <c r="S12" s="747"/>
      <c r="T12" s="747"/>
      <c r="U12" s="747"/>
      <c r="V12" s="747"/>
      <c r="W12" s="748"/>
    </row>
    <row r="13" spans="2:23" s="31" customFormat="1" ht="25.5" customHeight="1" x14ac:dyDescent="0.15">
      <c r="B13" s="790" t="s">
        <v>671</v>
      </c>
      <c r="C13" s="790"/>
      <c r="D13" s="790"/>
      <c r="E13" s="755" t="s">
        <v>685</v>
      </c>
      <c r="F13" s="756"/>
      <c r="G13" s="757"/>
      <c r="H13" s="790" t="s">
        <v>672</v>
      </c>
      <c r="I13" s="790"/>
      <c r="J13" s="791" t="s">
        <v>762</v>
      </c>
      <c r="K13" s="791"/>
      <c r="L13" s="791"/>
      <c r="M13" s="790" t="s">
        <v>671</v>
      </c>
      <c r="N13" s="790"/>
      <c r="O13" s="790"/>
      <c r="P13" s="770" t="s">
        <v>763</v>
      </c>
      <c r="Q13" s="771"/>
      <c r="R13" s="772"/>
      <c r="S13" s="790" t="s">
        <v>672</v>
      </c>
      <c r="T13" s="790"/>
      <c r="U13" s="791" t="s">
        <v>764</v>
      </c>
      <c r="V13" s="791"/>
      <c r="W13" s="791"/>
    </row>
    <row r="14" spans="2:23" s="31" customFormat="1" ht="25.5" customHeight="1" x14ac:dyDescent="0.15">
      <c r="B14" s="792" t="s">
        <v>673</v>
      </c>
      <c r="C14" s="792"/>
      <c r="D14" s="792"/>
      <c r="E14" s="762" t="s">
        <v>575</v>
      </c>
      <c r="F14" s="762"/>
      <c r="G14" s="762"/>
      <c r="H14" s="758" t="s">
        <v>674</v>
      </c>
      <c r="I14" s="759"/>
      <c r="J14" s="764" t="s">
        <v>574</v>
      </c>
      <c r="K14" s="765"/>
      <c r="L14" s="766"/>
      <c r="M14" s="758" t="s">
        <v>673</v>
      </c>
      <c r="N14" s="759"/>
      <c r="O14" s="760"/>
      <c r="P14" s="761" t="s">
        <v>575</v>
      </c>
      <c r="Q14" s="762"/>
      <c r="R14" s="762"/>
      <c r="S14" s="767" t="s">
        <v>674</v>
      </c>
      <c r="T14" s="768"/>
      <c r="U14" s="764" t="s">
        <v>574</v>
      </c>
      <c r="V14" s="765"/>
      <c r="W14" s="766"/>
    </row>
    <row r="15" spans="2:23" s="31" customFormat="1" ht="39.75" customHeight="1" x14ac:dyDescent="0.15">
      <c r="B15" s="788" t="s">
        <v>675</v>
      </c>
      <c r="C15" s="788"/>
      <c r="D15" s="788"/>
      <c r="E15" s="782" t="s">
        <v>765</v>
      </c>
      <c r="F15" s="783"/>
      <c r="G15" s="783"/>
      <c r="H15" s="783"/>
      <c r="I15" s="783"/>
      <c r="J15" s="783"/>
      <c r="K15" s="783"/>
      <c r="L15" s="784"/>
      <c r="M15" s="788" t="s">
        <v>675</v>
      </c>
      <c r="N15" s="788"/>
      <c r="O15" s="788"/>
      <c r="P15" s="782" t="s">
        <v>719</v>
      </c>
      <c r="Q15" s="783"/>
      <c r="R15" s="783"/>
      <c r="S15" s="783"/>
      <c r="T15" s="783"/>
      <c r="U15" s="783"/>
      <c r="V15" s="783"/>
      <c r="W15" s="784"/>
    </row>
    <row r="16" spans="2:23" s="31" customFormat="1" ht="25.5" customHeight="1" x14ac:dyDescent="0.15">
      <c r="B16" s="789" t="s">
        <v>663</v>
      </c>
      <c r="C16" s="789" t="s">
        <v>664</v>
      </c>
      <c r="D16" s="789"/>
      <c r="E16" s="259" t="s">
        <v>506</v>
      </c>
      <c r="F16" s="740"/>
      <c r="G16" s="741"/>
      <c r="H16" s="741"/>
      <c r="I16" s="741"/>
      <c r="J16" s="741"/>
      <c r="K16" s="741"/>
      <c r="L16" s="742"/>
      <c r="M16" s="789" t="s">
        <v>663</v>
      </c>
      <c r="N16" s="789" t="s">
        <v>664</v>
      </c>
      <c r="O16" s="789"/>
      <c r="P16" s="259" t="s">
        <v>506</v>
      </c>
      <c r="Q16" s="773"/>
      <c r="R16" s="774"/>
      <c r="S16" s="774"/>
      <c r="T16" s="774"/>
      <c r="U16" s="774"/>
      <c r="V16" s="774"/>
      <c r="W16" s="775"/>
    </row>
    <row r="17" spans="2:24" s="31" customFormat="1" ht="25.5" customHeight="1" x14ac:dyDescent="0.15">
      <c r="B17" s="789"/>
      <c r="C17" s="789" t="s">
        <v>665</v>
      </c>
      <c r="D17" s="789"/>
      <c r="E17" s="260">
        <v>4</v>
      </c>
      <c r="F17" s="743"/>
      <c r="G17" s="744"/>
      <c r="H17" s="744"/>
      <c r="I17" s="744"/>
      <c r="J17" s="744"/>
      <c r="K17" s="744"/>
      <c r="L17" s="745"/>
      <c r="M17" s="789"/>
      <c r="N17" s="789" t="s">
        <v>665</v>
      </c>
      <c r="O17" s="789"/>
      <c r="P17" s="260">
        <v>5</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564</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t="s">
        <v>542</v>
      </c>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553</v>
      </c>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551</v>
      </c>
      <c r="F24" s="771"/>
      <c r="G24" s="772"/>
      <c r="H24" s="790" t="s">
        <v>672</v>
      </c>
      <c r="I24" s="790"/>
      <c r="J24" s="755" t="s">
        <v>656</v>
      </c>
      <c r="K24" s="756"/>
      <c r="L24" s="757"/>
      <c r="M24" s="790" t="s">
        <v>671</v>
      </c>
      <c r="N24" s="790"/>
      <c r="O24" s="790"/>
      <c r="P24" s="770" t="s">
        <v>766</v>
      </c>
      <c r="Q24" s="771"/>
      <c r="R24" s="772"/>
      <c r="S24" s="790" t="s">
        <v>672</v>
      </c>
      <c r="T24" s="790"/>
      <c r="U24" s="791" t="s">
        <v>767</v>
      </c>
      <c r="V24" s="791"/>
      <c r="W24" s="791"/>
    </row>
    <row r="25" spans="2:24" s="31" customFormat="1" ht="25.5" customHeight="1" x14ac:dyDescent="0.15">
      <c r="B25" s="792" t="s">
        <v>673</v>
      </c>
      <c r="C25" s="792"/>
      <c r="D25" s="792"/>
      <c r="E25" s="762" t="s">
        <v>556</v>
      </c>
      <c r="F25" s="762"/>
      <c r="G25" s="762"/>
      <c r="H25" s="758" t="s">
        <v>674</v>
      </c>
      <c r="I25" s="759"/>
      <c r="J25" s="764" t="s">
        <v>657</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678</v>
      </c>
      <c r="F26" s="783"/>
      <c r="G26" s="783"/>
      <c r="H26" s="783"/>
      <c r="I26" s="783"/>
      <c r="J26" s="783"/>
      <c r="K26" s="783"/>
      <c r="L26" s="784"/>
      <c r="M26" s="788" t="s">
        <v>675</v>
      </c>
      <c r="N26" s="788"/>
      <c r="O26" s="788"/>
      <c r="P26" s="782" t="s">
        <v>701</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DE9204A5-ABF4-497C-9F16-59A198929D60}">
      <formula1>INDIRECT(E7)</formula1>
    </dataValidation>
    <dataValidation allowBlank="1" showInputMessage="1" showErrorMessage="1" prompt="覆工スパン毎に連番を記入。_x000a_数値で入力する。" sqref="E6 E17 P17 P6" xr:uid="{1F4EDF67-F31D-4EAC-B47A-5D8CE3516E1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57A5E7A-35D3-439E-A7B5-9168FB18110D}">
          <x14:formula1>
            <xm:f>'(参考)リスト'!$B$16:$B$21</xm:f>
          </x14:formula1>
          <xm:sqref>E7 E18 P7 P18</xm:sqref>
        </x14:dataValidation>
        <x14:dataValidation type="list" allowBlank="1" showInputMessage="1" showErrorMessage="1" xr:uid="{50768647-1A07-4B31-9533-11A6877C7B99}">
          <x14:formula1>
            <xm:f>'(参考)リスト'!$E$16:$E$27</xm:f>
          </x14:formula1>
          <xm:sqref>E9 E20 P9 P20</xm:sqref>
        </x14:dataValidation>
        <x14:dataValidation type="list" allowBlank="1" showInputMessage="1" showErrorMessage="1" xr:uid="{0493BF0B-52F0-43E1-95BE-177581F3E75B}">
          <x14:formula1>
            <xm:f>'(参考)リスト'!$D$16:$D$18</xm:f>
          </x14:formula1>
          <xm:sqref>E10 E21 P10 P21</xm:sqref>
        </x14:dataValidation>
        <x14:dataValidation type="list" allowBlank="1" showInputMessage="1" showErrorMessage="1" xr:uid="{81573AE1-51AB-47F9-BBC2-9BF28E79CC2D}">
          <x14:formula1>
            <xm:f>'(参考)リスト'!$F$16:$F$21</xm:f>
          </x14:formula1>
          <xm:sqref>E11:E12 E22:E23 P11:P12 P22:P23</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0B346-C8ED-45F8-8DDC-4674FCCCACF7}">
  <sheetPr codeName="Sheet31"/>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506</v>
      </c>
      <c r="F5" s="740"/>
      <c r="G5" s="741"/>
      <c r="H5" s="741"/>
      <c r="I5" s="741"/>
      <c r="J5" s="741"/>
      <c r="K5" s="741"/>
      <c r="L5" s="742"/>
      <c r="M5" s="736" t="s">
        <v>663</v>
      </c>
      <c r="N5" s="738" t="s">
        <v>664</v>
      </c>
      <c r="O5" s="739"/>
      <c r="P5" s="259" t="s">
        <v>506</v>
      </c>
      <c r="Q5" s="740"/>
      <c r="R5" s="741"/>
      <c r="S5" s="741"/>
      <c r="T5" s="741"/>
      <c r="U5" s="741"/>
      <c r="V5" s="741"/>
      <c r="W5" s="742"/>
    </row>
    <row r="6" spans="2:23" s="31" customFormat="1" ht="25.5" customHeight="1" x14ac:dyDescent="0.15">
      <c r="B6" s="737"/>
      <c r="C6" s="738" t="s">
        <v>665</v>
      </c>
      <c r="D6" s="739"/>
      <c r="E6" s="260">
        <v>6</v>
      </c>
      <c r="F6" s="743"/>
      <c r="G6" s="744"/>
      <c r="H6" s="744"/>
      <c r="I6" s="744"/>
      <c r="J6" s="744"/>
      <c r="K6" s="744"/>
      <c r="L6" s="745"/>
      <c r="M6" s="737"/>
      <c r="N6" s="738" t="s">
        <v>665</v>
      </c>
      <c r="O6" s="739"/>
      <c r="P6" s="260">
        <v>7</v>
      </c>
      <c r="Q6" s="743"/>
      <c r="R6" s="744"/>
      <c r="S6" s="744"/>
      <c r="T6" s="744"/>
      <c r="U6" s="744"/>
      <c r="V6" s="744"/>
      <c r="W6" s="745"/>
    </row>
    <row r="7" spans="2:23" s="31" customFormat="1" ht="25.5" customHeight="1" x14ac:dyDescent="0.15">
      <c r="B7" s="736" t="s">
        <v>666</v>
      </c>
      <c r="C7" s="738" t="s">
        <v>667</v>
      </c>
      <c r="D7" s="739"/>
      <c r="E7" s="261" t="s">
        <v>549</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559</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768</v>
      </c>
      <c r="F13" s="756"/>
      <c r="G13" s="757"/>
      <c r="H13" s="790" t="s">
        <v>672</v>
      </c>
      <c r="I13" s="790"/>
      <c r="J13" s="791" t="s">
        <v>769</v>
      </c>
      <c r="K13" s="791"/>
      <c r="L13" s="791"/>
      <c r="M13" s="790" t="s">
        <v>671</v>
      </c>
      <c r="N13" s="790"/>
      <c r="O13" s="790"/>
      <c r="P13" s="770" t="s">
        <v>685</v>
      </c>
      <c r="Q13" s="771"/>
      <c r="R13" s="772"/>
      <c r="S13" s="790" t="s">
        <v>672</v>
      </c>
      <c r="T13" s="790"/>
      <c r="U13" s="791" t="s">
        <v>686</v>
      </c>
      <c r="V13" s="791"/>
      <c r="W13" s="791"/>
    </row>
    <row r="14" spans="2:23" s="31" customFormat="1" ht="25.5" customHeight="1" x14ac:dyDescent="0.15">
      <c r="B14" s="792" t="s">
        <v>673</v>
      </c>
      <c r="C14" s="792"/>
      <c r="D14" s="792"/>
      <c r="E14" s="762" t="s">
        <v>551</v>
      </c>
      <c r="F14" s="762"/>
      <c r="G14" s="762"/>
      <c r="H14" s="758" t="s">
        <v>674</v>
      </c>
      <c r="I14" s="759"/>
      <c r="J14" s="764" t="s">
        <v>551</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701</v>
      </c>
      <c r="F15" s="783"/>
      <c r="G15" s="783"/>
      <c r="H15" s="783"/>
      <c r="I15" s="783"/>
      <c r="J15" s="783"/>
      <c r="K15" s="783"/>
      <c r="L15" s="784"/>
      <c r="M15" s="788" t="s">
        <v>675</v>
      </c>
      <c r="N15" s="788"/>
      <c r="O15" s="788"/>
      <c r="P15" s="782" t="s">
        <v>701</v>
      </c>
      <c r="Q15" s="783"/>
      <c r="R15" s="783"/>
      <c r="S15" s="783"/>
      <c r="T15" s="783"/>
      <c r="U15" s="783"/>
      <c r="V15" s="783"/>
      <c r="W15" s="784"/>
    </row>
    <row r="16" spans="2:23" s="31" customFormat="1" ht="25.5" customHeight="1" x14ac:dyDescent="0.15">
      <c r="B16" s="789" t="s">
        <v>663</v>
      </c>
      <c r="C16" s="789" t="s">
        <v>664</v>
      </c>
      <c r="D16" s="789"/>
      <c r="E16" s="259" t="s">
        <v>506</v>
      </c>
      <c r="F16" s="740"/>
      <c r="G16" s="741"/>
      <c r="H16" s="741"/>
      <c r="I16" s="741"/>
      <c r="J16" s="741"/>
      <c r="K16" s="741"/>
      <c r="L16" s="742"/>
      <c r="M16" s="789" t="s">
        <v>663</v>
      </c>
      <c r="N16" s="789" t="s">
        <v>664</v>
      </c>
      <c r="O16" s="789"/>
      <c r="P16" s="259" t="s">
        <v>506</v>
      </c>
      <c r="Q16" s="773"/>
      <c r="R16" s="774"/>
      <c r="S16" s="774"/>
      <c r="T16" s="774"/>
      <c r="U16" s="774"/>
      <c r="V16" s="774"/>
      <c r="W16" s="775"/>
    </row>
    <row r="17" spans="2:24" s="31" customFormat="1" ht="25.5" customHeight="1" x14ac:dyDescent="0.15">
      <c r="B17" s="789"/>
      <c r="C17" s="789" t="s">
        <v>665</v>
      </c>
      <c r="D17" s="789"/>
      <c r="E17" s="260">
        <v>8</v>
      </c>
      <c r="F17" s="743"/>
      <c r="G17" s="744"/>
      <c r="H17" s="744"/>
      <c r="I17" s="744"/>
      <c r="J17" s="744"/>
      <c r="K17" s="744"/>
      <c r="L17" s="745"/>
      <c r="M17" s="789"/>
      <c r="N17" s="789" t="s">
        <v>665</v>
      </c>
      <c r="O17" s="789"/>
      <c r="P17" s="260">
        <v>9</v>
      </c>
      <c r="Q17" s="776"/>
      <c r="R17" s="777"/>
      <c r="S17" s="777"/>
      <c r="T17" s="777"/>
      <c r="U17" s="777"/>
      <c r="V17" s="777"/>
      <c r="W17" s="778"/>
    </row>
    <row r="18" spans="2:24" s="31" customFormat="1" ht="25.5" customHeight="1" x14ac:dyDescent="0.15">
      <c r="B18" s="789" t="s">
        <v>666</v>
      </c>
      <c r="C18" s="789" t="s">
        <v>667</v>
      </c>
      <c r="D18" s="789"/>
      <c r="E18" s="261" t="s">
        <v>549</v>
      </c>
      <c r="F18" s="743"/>
      <c r="G18" s="744"/>
      <c r="H18" s="744"/>
      <c r="I18" s="744"/>
      <c r="J18" s="744"/>
      <c r="K18" s="744"/>
      <c r="L18" s="745"/>
      <c r="M18" s="789" t="s">
        <v>666</v>
      </c>
      <c r="N18" s="789" t="s">
        <v>667</v>
      </c>
      <c r="O18" s="789"/>
      <c r="P18" s="261" t="s">
        <v>557</v>
      </c>
      <c r="Q18" s="776"/>
      <c r="R18" s="777"/>
      <c r="S18" s="777"/>
      <c r="T18" s="777"/>
      <c r="U18" s="777"/>
      <c r="V18" s="777"/>
      <c r="W18" s="778"/>
    </row>
    <row r="19" spans="2:24" s="31" customFormat="1" ht="25.5" customHeight="1" x14ac:dyDescent="0.15">
      <c r="B19" s="789"/>
      <c r="C19" s="789" t="s">
        <v>298</v>
      </c>
      <c r="D19" s="789"/>
      <c r="E19" s="259" t="s">
        <v>559</v>
      </c>
      <c r="F19" s="743"/>
      <c r="G19" s="744"/>
      <c r="H19" s="744"/>
      <c r="I19" s="744"/>
      <c r="J19" s="744"/>
      <c r="K19" s="744"/>
      <c r="L19" s="745"/>
      <c r="M19" s="789"/>
      <c r="N19" s="789" t="s">
        <v>298</v>
      </c>
      <c r="O19" s="789"/>
      <c r="P19" s="259" t="s">
        <v>558</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317</v>
      </c>
      <c r="Q20" s="776"/>
      <c r="R20" s="777"/>
      <c r="S20" s="777"/>
      <c r="T20" s="777"/>
      <c r="U20" s="777"/>
      <c r="V20" s="777"/>
      <c r="W20" s="778"/>
    </row>
    <row r="21" spans="2:24" s="31" customFormat="1" ht="25.5" customHeight="1" x14ac:dyDescent="0.15">
      <c r="B21" s="736" t="s">
        <v>668</v>
      </c>
      <c r="C21" s="788" t="s">
        <v>299</v>
      </c>
      <c r="D21" s="788"/>
      <c r="E21" s="260"/>
      <c r="F21" s="743"/>
      <c r="G21" s="744"/>
      <c r="H21" s="744"/>
      <c r="I21" s="744"/>
      <c r="J21" s="744"/>
      <c r="K21" s="744"/>
      <c r="L21" s="745"/>
      <c r="M21" s="736" t="s">
        <v>668</v>
      </c>
      <c r="N21" s="788" t="s">
        <v>299</v>
      </c>
      <c r="O21" s="788"/>
      <c r="P21" s="260" t="s">
        <v>542</v>
      </c>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c r="F23" s="746"/>
      <c r="G23" s="747"/>
      <c r="H23" s="747"/>
      <c r="I23" s="747"/>
      <c r="J23" s="747"/>
      <c r="K23" s="747"/>
      <c r="L23" s="748"/>
      <c r="M23" s="737"/>
      <c r="N23" s="788" t="s">
        <v>670</v>
      </c>
      <c r="O23" s="788"/>
      <c r="P23" s="195" t="s">
        <v>562</v>
      </c>
      <c r="Q23" s="779"/>
      <c r="R23" s="780"/>
      <c r="S23" s="780"/>
      <c r="T23" s="780"/>
      <c r="U23" s="780"/>
      <c r="V23" s="780"/>
      <c r="W23" s="781"/>
    </row>
    <row r="24" spans="2:24" s="31" customFormat="1" ht="25.5" customHeight="1" x14ac:dyDescent="0.15">
      <c r="B24" s="790" t="s">
        <v>671</v>
      </c>
      <c r="C24" s="790"/>
      <c r="D24" s="790"/>
      <c r="E24" s="770" t="s">
        <v>770</v>
      </c>
      <c r="F24" s="771"/>
      <c r="G24" s="772"/>
      <c r="H24" s="790" t="s">
        <v>672</v>
      </c>
      <c r="I24" s="790"/>
      <c r="J24" s="755" t="s">
        <v>771</v>
      </c>
      <c r="K24" s="756"/>
      <c r="L24" s="757"/>
      <c r="M24" s="790" t="s">
        <v>671</v>
      </c>
      <c r="N24" s="790"/>
      <c r="O24" s="790"/>
      <c r="P24" s="770" t="s">
        <v>772</v>
      </c>
      <c r="Q24" s="771"/>
      <c r="R24" s="772"/>
      <c r="S24" s="790" t="s">
        <v>672</v>
      </c>
      <c r="T24" s="790"/>
      <c r="U24" s="791" t="s">
        <v>726</v>
      </c>
      <c r="V24" s="791"/>
      <c r="W24" s="791"/>
    </row>
    <row r="25" spans="2:24" s="31" customFormat="1" ht="25.5" customHeight="1" x14ac:dyDescent="0.15">
      <c r="B25" s="792" t="s">
        <v>673</v>
      </c>
      <c r="C25" s="792"/>
      <c r="D25" s="792"/>
      <c r="E25" s="762" t="s">
        <v>551</v>
      </c>
      <c r="F25" s="762"/>
      <c r="G25" s="762"/>
      <c r="H25" s="758" t="s">
        <v>674</v>
      </c>
      <c r="I25" s="759"/>
      <c r="J25" s="764" t="s">
        <v>551</v>
      </c>
      <c r="K25" s="765"/>
      <c r="L25" s="766"/>
      <c r="M25" s="758" t="s">
        <v>673</v>
      </c>
      <c r="N25" s="759"/>
      <c r="O25" s="760"/>
      <c r="P25" s="761" t="s">
        <v>552</v>
      </c>
      <c r="Q25" s="762"/>
      <c r="R25" s="762"/>
      <c r="S25" s="767" t="s">
        <v>674</v>
      </c>
      <c r="T25" s="768"/>
      <c r="U25" s="764" t="s">
        <v>552</v>
      </c>
      <c r="V25" s="765"/>
      <c r="W25" s="766"/>
    </row>
    <row r="26" spans="2:24" s="31" customFormat="1" ht="39.75" customHeight="1" x14ac:dyDescent="0.15">
      <c r="B26" s="788" t="s">
        <v>675</v>
      </c>
      <c r="C26" s="788"/>
      <c r="D26" s="788"/>
      <c r="E26" s="782" t="s">
        <v>701</v>
      </c>
      <c r="F26" s="783"/>
      <c r="G26" s="783"/>
      <c r="H26" s="783"/>
      <c r="I26" s="783"/>
      <c r="J26" s="783"/>
      <c r="K26" s="783"/>
      <c r="L26" s="784"/>
      <c r="M26" s="788" t="s">
        <v>675</v>
      </c>
      <c r="N26" s="788"/>
      <c r="O26" s="788"/>
      <c r="P26" s="782" t="s">
        <v>773</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3768CD66-26FD-4109-9FF5-3E2B037241CD}"/>
    <dataValidation type="list" allowBlank="1" showInputMessage="1" showErrorMessage="1" sqref="E8 E19 P8 P19" xr:uid="{A7568DCB-0199-42C8-AB79-0999DA47613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2ABE794-D946-4764-A9D7-C5D01AC7B666}">
          <x14:formula1>
            <xm:f>'(参考)リスト'!$F$16:$F$21</xm:f>
          </x14:formula1>
          <xm:sqref>E11:E12 E22:E23 P11:P12 P22:P23</xm:sqref>
        </x14:dataValidation>
        <x14:dataValidation type="list" allowBlank="1" showInputMessage="1" showErrorMessage="1" xr:uid="{D9908FD7-AD82-42F6-995B-6D27C1636A0E}">
          <x14:formula1>
            <xm:f>'(参考)リスト'!$D$16:$D$18</xm:f>
          </x14:formula1>
          <xm:sqref>E10 E21 P10 P21</xm:sqref>
        </x14:dataValidation>
        <x14:dataValidation type="list" allowBlank="1" showInputMessage="1" showErrorMessage="1" xr:uid="{1749B771-8813-4CC4-916C-0AE251BFDA70}">
          <x14:formula1>
            <xm:f>'(参考)リスト'!$E$16:$E$27</xm:f>
          </x14:formula1>
          <xm:sqref>E9 E20 P9 P20</xm:sqref>
        </x14:dataValidation>
        <x14:dataValidation type="list" allowBlank="1" showInputMessage="1" showErrorMessage="1" xr:uid="{00D42FFC-D184-4E01-BC1B-3F2CB6A1C70B}">
          <x14:formula1>
            <xm:f>'(参考)リスト'!$B$16:$B$21</xm:f>
          </x14:formula1>
          <xm:sqref>E7 E18 P7 P18</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4A3EB-F485-4235-B6AC-945FFE1FA815}">
  <sheetPr codeName="Sheet32"/>
  <dimension ref="B1:X31"/>
  <sheetViews>
    <sheetView showGridLines="0" showZeros="0" view="pageBreakPreview" zoomScale="112" zoomScaleNormal="70" zoomScaleSheetLayoutView="112" workbookViewId="0">
      <selection activeCell="F5" sqref="E5: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507</v>
      </c>
      <c r="F5" s="740"/>
      <c r="G5" s="741"/>
      <c r="H5" s="741"/>
      <c r="I5" s="741"/>
      <c r="J5" s="741"/>
      <c r="K5" s="741"/>
      <c r="L5" s="742"/>
      <c r="M5" s="736" t="s">
        <v>663</v>
      </c>
      <c r="N5" s="738" t="s">
        <v>664</v>
      </c>
      <c r="O5" s="739"/>
      <c r="P5" s="259" t="s">
        <v>507</v>
      </c>
      <c r="Q5" s="740"/>
      <c r="R5" s="741"/>
      <c r="S5" s="741"/>
      <c r="T5" s="741"/>
      <c r="U5" s="741"/>
      <c r="V5" s="741"/>
      <c r="W5" s="742"/>
    </row>
    <row r="6" spans="2:23" s="31" customFormat="1" ht="25.5" customHeight="1" x14ac:dyDescent="0.15">
      <c r="B6" s="737"/>
      <c r="C6" s="738" t="s">
        <v>665</v>
      </c>
      <c r="D6" s="739"/>
      <c r="E6" s="260">
        <v>1</v>
      </c>
      <c r="F6" s="743"/>
      <c r="G6" s="744"/>
      <c r="H6" s="744"/>
      <c r="I6" s="744"/>
      <c r="J6" s="744"/>
      <c r="K6" s="744"/>
      <c r="L6" s="745"/>
      <c r="M6" s="737"/>
      <c r="N6" s="738" t="s">
        <v>665</v>
      </c>
      <c r="O6" s="739"/>
      <c r="P6" s="260">
        <v>2</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597</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553</v>
      </c>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551</v>
      </c>
      <c r="F13" s="756"/>
      <c r="G13" s="757"/>
      <c r="H13" s="790" t="s">
        <v>672</v>
      </c>
      <c r="I13" s="790"/>
      <c r="J13" s="791" t="s">
        <v>656</v>
      </c>
      <c r="K13" s="791"/>
      <c r="L13" s="791"/>
      <c r="M13" s="790" t="s">
        <v>671</v>
      </c>
      <c r="N13" s="790"/>
      <c r="O13" s="790"/>
      <c r="P13" s="770" t="s">
        <v>774</v>
      </c>
      <c r="Q13" s="771"/>
      <c r="R13" s="772"/>
      <c r="S13" s="790" t="s">
        <v>672</v>
      </c>
      <c r="T13" s="790"/>
      <c r="U13" s="791" t="s">
        <v>775</v>
      </c>
      <c r="V13" s="791"/>
      <c r="W13" s="791"/>
    </row>
    <row r="14" spans="2:23" s="31" customFormat="1" ht="25.5" customHeight="1" x14ac:dyDescent="0.15">
      <c r="B14" s="792" t="s">
        <v>673</v>
      </c>
      <c r="C14" s="792"/>
      <c r="D14" s="792"/>
      <c r="E14" s="762" t="s">
        <v>556</v>
      </c>
      <c r="F14" s="762"/>
      <c r="G14" s="762"/>
      <c r="H14" s="758" t="s">
        <v>674</v>
      </c>
      <c r="I14" s="759"/>
      <c r="J14" s="764" t="s">
        <v>657</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776</v>
      </c>
      <c r="F15" s="783"/>
      <c r="G15" s="783"/>
      <c r="H15" s="783"/>
      <c r="I15" s="783"/>
      <c r="J15" s="783"/>
      <c r="K15" s="783"/>
      <c r="L15" s="784"/>
      <c r="M15" s="788" t="s">
        <v>675</v>
      </c>
      <c r="N15" s="788"/>
      <c r="O15" s="788"/>
      <c r="P15" s="782" t="s">
        <v>701</v>
      </c>
      <c r="Q15" s="783"/>
      <c r="R15" s="783"/>
      <c r="S15" s="783"/>
      <c r="T15" s="783"/>
      <c r="U15" s="783"/>
      <c r="V15" s="783"/>
      <c r="W15" s="784"/>
    </row>
    <row r="16" spans="2:23" s="31" customFormat="1" ht="25.5" customHeight="1" x14ac:dyDescent="0.15">
      <c r="B16" s="789" t="s">
        <v>663</v>
      </c>
      <c r="C16" s="789" t="s">
        <v>664</v>
      </c>
      <c r="D16" s="789"/>
      <c r="E16" s="259" t="s">
        <v>507</v>
      </c>
      <c r="F16" s="740"/>
      <c r="G16" s="741"/>
      <c r="H16" s="741"/>
      <c r="I16" s="741"/>
      <c r="J16" s="741"/>
      <c r="K16" s="741"/>
      <c r="L16" s="742"/>
      <c r="M16" s="789" t="s">
        <v>663</v>
      </c>
      <c r="N16" s="789" t="s">
        <v>664</v>
      </c>
      <c r="O16" s="789"/>
      <c r="P16" s="259" t="s">
        <v>507</v>
      </c>
      <c r="Q16" s="773"/>
      <c r="R16" s="774"/>
      <c r="S16" s="774"/>
      <c r="T16" s="774"/>
      <c r="U16" s="774"/>
      <c r="V16" s="774"/>
      <c r="W16" s="775"/>
    </row>
    <row r="17" spans="2:24" s="31" customFormat="1" ht="25.5" customHeight="1" x14ac:dyDescent="0.15">
      <c r="B17" s="789"/>
      <c r="C17" s="789" t="s">
        <v>665</v>
      </c>
      <c r="D17" s="789"/>
      <c r="E17" s="260">
        <v>3</v>
      </c>
      <c r="F17" s="743"/>
      <c r="G17" s="744"/>
      <c r="H17" s="744"/>
      <c r="I17" s="744"/>
      <c r="J17" s="744"/>
      <c r="K17" s="744"/>
      <c r="L17" s="745"/>
      <c r="M17" s="789"/>
      <c r="N17" s="789" t="s">
        <v>665</v>
      </c>
      <c r="O17" s="789"/>
      <c r="P17" s="260">
        <v>4</v>
      </c>
      <c r="Q17" s="776"/>
      <c r="R17" s="777"/>
      <c r="S17" s="777"/>
      <c r="T17" s="777"/>
      <c r="U17" s="777"/>
      <c r="V17" s="777"/>
      <c r="W17" s="778"/>
    </row>
    <row r="18" spans="2:24" s="31" customFormat="1" ht="25.5" customHeight="1" x14ac:dyDescent="0.15">
      <c r="B18" s="789" t="s">
        <v>666</v>
      </c>
      <c r="C18" s="789" t="s">
        <v>667</v>
      </c>
      <c r="D18" s="789"/>
      <c r="E18" s="261" t="s">
        <v>549</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559</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660</v>
      </c>
      <c r="F24" s="771"/>
      <c r="G24" s="772"/>
      <c r="H24" s="790" t="s">
        <v>672</v>
      </c>
      <c r="I24" s="790"/>
      <c r="J24" s="755" t="s">
        <v>777</v>
      </c>
      <c r="K24" s="756"/>
      <c r="L24" s="757"/>
      <c r="M24" s="790" t="s">
        <v>671</v>
      </c>
      <c r="N24" s="790"/>
      <c r="O24" s="790"/>
      <c r="P24" s="770" t="s">
        <v>778</v>
      </c>
      <c r="Q24" s="771"/>
      <c r="R24" s="772"/>
      <c r="S24" s="790" t="s">
        <v>672</v>
      </c>
      <c r="T24" s="790"/>
      <c r="U24" s="791" t="s">
        <v>779</v>
      </c>
      <c r="V24" s="791"/>
      <c r="W24" s="791"/>
    </row>
    <row r="25" spans="2:24" s="31" customFormat="1" ht="25.5" customHeight="1" x14ac:dyDescent="0.15">
      <c r="B25" s="792" t="s">
        <v>673</v>
      </c>
      <c r="C25" s="792"/>
      <c r="D25" s="792"/>
      <c r="E25" s="762" t="s">
        <v>551</v>
      </c>
      <c r="F25" s="762"/>
      <c r="G25" s="762"/>
      <c r="H25" s="758" t="s">
        <v>674</v>
      </c>
      <c r="I25" s="759"/>
      <c r="J25" s="764" t="s">
        <v>551</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701</v>
      </c>
      <c r="F26" s="783"/>
      <c r="G26" s="783"/>
      <c r="H26" s="783"/>
      <c r="I26" s="783"/>
      <c r="J26" s="783"/>
      <c r="K26" s="783"/>
      <c r="L26" s="784"/>
      <c r="M26" s="788" t="s">
        <v>675</v>
      </c>
      <c r="N26" s="788"/>
      <c r="O26" s="788"/>
      <c r="P26" s="782" t="s">
        <v>701</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76EB9321-9250-4FDE-96E4-1767A8D4563B}">
      <formula1>INDIRECT(E7)</formula1>
    </dataValidation>
    <dataValidation allowBlank="1" showInputMessage="1" showErrorMessage="1" prompt="覆工スパン毎に連番を記入。_x000a_数値で入力する。" sqref="E6 E17 P17 P6" xr:uid="{AEA39B76-C06E-4D5E-997C-46F00E7312D1}"/>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7C675D7-1270-4EA8-9772-0ECCF5814E50}">
          <x14:formula1>
            <xm:f>'(参考)リスト'!$B$16:$B$21</xm:f>
          </x14:formula1>
          <xm:sqref>E7 E18 P7 P18</xm:sqref>
        </x14:dataValidation>
        <x14:dataValidation type="list" allowBlank="1" showInputMessage="1" showErrorMessage="1" xr:uid="{F232F9F7-3C2C-464B-B140-22F4C5C1C1F5}">
          <x14:formula1>
            <xm:f>'(参考)リスト'!$E$16:$E$27</xm:f>
          </x14:formula1>
          <xm:sqref>E9 E20 P9 P20</xm:sqref>
        </x14:dataValidation>
        <x14:dataValidation type="list" allowBlank="1" showInputMessage="1" showErrorMessage="1" xr:uid="{4CB25B01-AEBA-4B51-B221-7E7EA6AF38CE}">
          <x14:formula1>
            <xm:f>'(参考)リスト'!$D$16:$D$18</xm:f>
          </x14:formula1>
          <xm:sqref>E10 E21 P10 P21</xm:sqref>
        </x14:dataValidation>
        <x14:dataValidation type="list" allowBlank="1" showInputMessage="1" showErrorMessage="1" xr:uid="{F82C7E78-A1F1-4C49-AFB7-095E03CBA14D}">
          <x14:formula1>
            <xm:f>'(参考)リスト'!$F$16:$F$21</xm:f>
          </x14:formula1>
          <xm:sqref>E11:E12 E22:E23 P11:P12 P22:P23</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06BDD-C451-456E-848D-3E72DDE0975A}">
  <sheetPr codeName="Sheet33"/>
  <dimension ref="B1:X31"/>
  <sheetViews>
    <sheetView showGridLines="0" showZeros="0" view="pageBreakPreview" zoomScale="112" zoomScaleNormal="70" zoomScaleSheetLayoutView="112" workbookViewId="0">
      <selection activeCell="F5" sqref="E5: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507</v>
      </c>
      <c r="F5" s="740"/>
      <c r="G5" s="741"/>
      <c r="H5" s="741"/>
      <c r="I5" s="741"/>
      <c r="J5" s="741"/>
      <c r="K5" s="741"/>
      <c r="L5" s="742"/>
      <c r="M5" s="736" t="s">
        <v>663</v>
      </c>
      <c r="N5" s="738" t="s">
        <v>664</v>
      </c>
      <c r="O5" s="739"/>
      <c r="P5" s="259" t="s">
        <v>507</v>
      </c>
      <c r="Q5" s="740"/>
      <c r="R5" s="741"/>
      <c r="S5" s="741"/>
      <c r="T5" s="741"/>
      <c r="U5" s="741"/>
      <c r="V5" s="741"/>
      <c r="W5" s="742"/>
    </row>
    <row r="6" spans="2:23" s="31" customFormat="1" ht="25.5" customHeight="1" x14ac:dyDescent="0.15">
      <c r="B6" s="737"/>
      <c r="C6" s="738" t="s">
        <v>665</v>
      </c>
      <c r="D6" s="739"/>
      <c r="E6" s="260">
        <v>5</v>
      </c>
      <c r="F6" s="743"/>
      <c r="G6" s="744"/>
      <c r="H6" s="744"/>
      <c r="I6" s="744"/>
      <c r="J6" s="744"/>
      <c r="K6" s="744"/>
      <c r="L6" s="745"/>
      <c r="M6" s="737"/>
      <c r="N6" s="738" t="s">
        <v>665</v>
      </c>
      <c r="O6" s="739"/>
      <c r="P6" s="260">
        <v>6</v>
      </c>
      <c r="Q6" s="743"/>
      <c r="R6" s="744"/>
      <c r="S6" s="744"/>
      <c r="T6" s="744"/>
      <c r="U6" s="744"/>
      <c r="V6" s="744"/>
      <c r="W6" s="745"/>
    </row>
    <row r="7" spans="2:23" s="31" customFormat="1" ht="25.5" customHeight="1" x14ac:dyDescent="0.15">
      <c r="B7" s="736" t="s">
        <v>666</v>
      </c>
      <c r="C7" s="738" t="s">
        <v>667</v>
      </c>
      <c r="D7" s="739"/>
      <c r="E7" s="261" t="s">
        <v>549</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559</v>
      </c>
      <c r="F8" s="743"/>
      <c r="G8" s="744"/>
      <c r="H8" s="744"/>
      <c r="I8" s="744"/>
      <c r="J8" s="744"/>
      <c r="K8" s="744"/>
      <c r="L8" s="745"/>
      <c r="M8" s="749"/>
      <c r="N8" s="738" t="s">
        <v>298</v>
      </c>
      <c r="O8" s="739"/>
      <c r="P8" s="259" t="s">
        <v>584</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309</v>
      </c>
      <c r="Q9" s="743"/>
      <c r="R9" s="744"/>
      <c r="S9" s="744"/>
      <c r="T9" s="744"/>
      <c r="U9" s="744"/>
      <c r="V9" s="744"/>
      <c r="W9" s="745"/>
    </row>
    <row r="10" spans="2:23" s="31" customFormat="1" ht="25.5" customHeight="1" x14ac:dyDescent="0.15">
      <c r="B10" s="736" t="s">
        <v>668</v>
      </c>
      <c r="C10" s="750" t="s">
        <v>299</v>
      </c>
      <c r="D10" s="751"/>
      <c r="E10" s="260"/>
      <c r="F10" s="743"/>
      <c r="G10" s="744"/>
      <c r="H10" s="744"/>
      <c r="I10" s="744"/>
      <c r="J10" s="744"/>
      <c r="K10" s="744"/>
      <c r="L10" s="745"/>
      <c r="M10" s="736" t="s">
        <v>668</v>
      </c>
      <c r="N10" s="750" t="s">
        <v>299</v>
      </c>
      <c r="O10" s="751"/>
      <c r="P10" s="260" t="s">
        <v>548</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c r="F12" s="746"/>
      <c r="G12" s="747"/>
      <c r="H12" s="747"/>
      <c r="I12" s="747"/>
      <c r="J12" s="747"/>
      <c r="K12" s="747"/>
      <c r="L12" s="748"/>
      <c r="M12" s="737"/>
      <c r="N12" s="788" t="s">
        <v>670</v>
      </c>
      <c r="O12" s="788"/>
      <c r="P12" s="195" t="s">
        <v>562</v>
      </c>
      <c r="Q12" s="746"/>
      <c r="R12" s="747"/>
      <c r="S12" s="747"/>
      <c r="T12" s="747"/>
      <c r="U12" s="747"/>
      <c r="V12" s="747"/>
      <c r="W12" s="748"/>
    </row>
    <row r="13" spans="2:23" s="31" customFormat="1" ht="25.5" customHeight="1" x14ac:dyDescent="0.15">
      <c r="B13" s="790" t="s">
        <v>671</v>
      </c>
      <c r="C13" s="790"/>
      <c r="D13" s="790"/>
      <c r="E13" s="755" t="s">
        <v>780</v>
      </c>
      <c r="F13" s="756"/>
      <c r="G13" s="757"/>
      <c r="H13" s="790" t="s">
        <v>672</v>
      </c>
      <c r="I13" s="790"/>
      <c r="J13" s="791" t="s">
        <v>781</v>
      </c>
      <c r="K13" s="791"/>
      <c r="L13" s="791"/>
      <c r="M13" s="790" t="s">
        <v>671</v>
      </c>
      <c r="N13" s="790"/>
      <c r="O13" s="790"/>
      <c r="P13" s="770" t="s">
        <v>613</v>
      </c>
      <c r="Q13" s="771"/>
      <c r="R13" s="772"/>
      <c r="S13" s="790" t="s">
        <v>672</v>
      </c>
      <c r="T13" s="790"/>
      <c r="U13" s="791" t="s">
        <v>714</v>
      </c>
      <c r="V13" s="791"/>
      <c r="W13" s="791"/>
    </row>
    <row r="14" spans="2:23" s="31" customFormat="1" ht="25.5" customHeight="1" x14ac:dyDescent="0.15">
      <c r="B14" s="792" t="s">
        <v>673</v>
      </c>
      <c r="C14" s="792"/>
      <c r="D14" s="792"/>
      <c r="E14" s="762" t="s">
        <v>551</v>
      </c>
      <c r="F14" s="762"/>
      <c r="G14" s="762"/>
      <c r="H14" s="758" t="s">
        <v>674</v>
      </c>
      <c r="I14" s="759"/>
      <c r="J14" s="764" t="s">
        <v>551</v>
      </c>
      <c r="K14" s="765"/>
      <c r="L14" s="766"/>
      <c r="M14" s="758" t="s">
        <v>673</v>
      </c>
      <c r="N14" s="759"/>
      <c r="O14" s="760"/>
      <c r="P14" s="761" t="s">
        <v>552</v>
      </c>
      <c r="Q14" s="762"/>
      <c r="R14" s="762"/>
      <c r="S14" s="767" t="s">
        <v>674</v>
      </c>
      <c r="T14" s="768"/>
      <c r="U14" s="764" t="s">
        <v>552</v>
      </c>
      <c r="V14" s="765"/>
      <c r="W14" s="766"/>
    </row>
    <row r="15" spans="2:23" s="31" customFormat="1" ht="39.75" customHeight="1" x14ac:dyDescent="0.15">
      <c r="B15" s="788" t="s">
        <v>675</v>
      </c>
      <c r="C15" s="788"/>
      <c r="D15" s="788"/>
      <c r="E15" s="782" t="s">
        <v>701</v>
      </c>
      <c r="F15" s="783"/>
      <c r="G15" s="783"/>
      <c r="H15" s="783"/>
      <c r="I15" s="783"/>
      <c r="J15" s="783"/>
      <c r="K15" s="783"/>
      <c r="L15" s="784"/>
      <c r="M15" s="788" t="s">
        <v>675</v>
      </c>
      <c r="N15" s="788"/>
      <c r="O15" s="788"/>
      <c r="P15" s="782" t="s">
        <v>782</v>
      </c>
      <c r="Q15" s="783"/>
      <c r="R15" s="783"/>
      <c r="S15" s="783"/>
      <c r="T15" s="783"/>
      <c r="U15" s="783"/>
      <c r="V15" s="783"/>
      <c r="W15" s="784"/>
    </row>
    <row r="16" spans="2:23" s="31" customFormat="1" ht="25.5" customHeight="1" x14ac:dyDescent="0.15">
      <c r="B16" s="789" t="s">
        <v>663</v>
      </c>
      <c r="C16" s="789" t="s">
        <v>664</v>
      </c>
      <c r="D16" s="789"/>
      <c r="E16" s="259" t="s">
        <v>508</v>
      </c>
      <c r="F16" s="740"/>
      <c r="G16" s="741"/>
      <c r="H16" s="741"/>
      <c r="I16" s="741"/>
      <c r="J16" s="741"/>
      <c r="K16" s="741"/>
      <c r="L16" s="742"/>
      <c r="M16" s="789" t="s">
        <v>663</v>
      </c>
      <c r="N16" s="789" t="s">
        <v>664</v>
      </c>
      <c r="O16" s="789"/>
      <c r="P16" s="259" t="s">
        <v>508</v>
      </c>
      <c r="Q16" s="773"/>
      <c r="R16" s="774"/>
      <c r="S16" s="774"/>
      <c r="T16" s="774"/>
      <c r="U16" s="774"/>
      <c r="V16" s="774"/>
      <c r="W16" s="775"/>
    </row>
    <row r="17" spans="2:24" s="31" customFormat="1" ht="25.5" customHeight="1" x14ac:dyDescent="0.15">
      <c r="B17" s="789"/>
      <c r="C17" s="789" t="s">
        <v>665</v>
      </c>
      <c r="D17" s="789"/>
      <c r="E17" s="260">
        <v>1</v>
      </c>
      <c r="F17" s="743"/>
      <c r="G17" s="744"/>
      <c r="H17" s="744"/>
      <c r="I17" s="744"/>
      <c r="J17" s="744"/>
      <c r="K17" s="744"/>
      <c r="L17" s="745"/>
      <c r="M17" s="789"/>
      <c r="N17" s="789" t="s">
        <v>665</v>
      </c>
      <c r="O17" s="789"/>
      <c r="P17" s="260">
        <v>2</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558</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t="s">
        <v>542</v>
      </c>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553</v>
      </c>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551</v>
      </c>
      <c r="F24" s="771"/>
      <c r="G24" s="772"/>
      <c r="H24" s="790" t="s">
        <v>672</v>
      </c>
      <c r="I24" s="790"/>
      <c r="J24" s="755" t="s">
        <v>656</v>
      </c>
      <c r="K24" s="756"/>
      <c r="L24" s="757"/>
      <c r="M24" s="790" t="s">
        <v>671</v>
      </c>
      <c r="N24" s="790"/>
      <c r="O24" s="790"/>
      <c r="P24" s="770" t="s">
        <v>783</v>
      </c>
      <c r="Q24" s="771"/>
      <c r="R24" s="772"/>
      <c r="S24" s="790" t="s">
        <v>672</v>
      </c>
      <c r="T24" s="790"/>
      <c r="U24" s="791" t="s">
        <v>784</v>
      </c>
      <c r="V24" s="791"/>
      <c r="W24" s="791"/>
    </row>
    <row r="25" spans="2:24" s="31" customFormat="1" ht="25.5" customHeight="1" x14ac:dyDescent="0.15">
      <c r="B25" s="792" t="s">
        <v>673</v>
      </c>
      <c r="C25" s="792"/>
      <c r="D25" s="792"/>
      <c r="E25" s="762" t="s">
        <v>556</v>
      </c>
      <c r="F25" s="762"/>
      <c r="G25" s="762"/>
      <c r="H25" s="758" t="s">
        <v>674</v>
      </c>
      <c r="I25" s="759"/>
      <c r="J25" s="764" t="s">
        <v>657</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659</v>
      </c>
      <c r="F26" s="783"/>
      <c r="G26" s="783"/>
      <c r="H26" s="783"/>
      <c r="I26" s="783"/>
      <c r="J26" s="783"/>
      <c r="K26" s="783"/>
      <c r="L26" s="784"/>
      <c r="M26" s="788" t="s">
        <v>675</v>
      </c>
      <c r="N26" s="788"/>
      <c r="O26" s="788"/>
      <c r="P26" s="782" t="s">
        <v>701</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42BFB050-BF7D-4DBC-881B-ADC9743BD969}">
      <formula1>INDIRECT(E7)</formula1>
    </dataValidation>
    <dataValidation allowBlank="1" showInputMessage="1" showErrorMessage="1" prompt="覆工スパン毎に連番を記入。_x000a_数値で入力する。" sqref="E6 E17 P17 P6" xr:uid="{B8C2C44E-C7E8-4E03-8080-A3EEFB499D0A}"/>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5EAF1427-83D7-46CB-B5AA-5AC58AA4FEEA}">
          <x14:formula1>
            <xm:f>'(参考)リスト'!$B$16:$B$21</xm:f>
          </x14:formula1>
          <xm:sqref>E7 E18 P7 P18</xm:sqref>
        </x14:dataValidation>
        <x14:dataValidation type="list" allowBlank="1" showInputMessage="1" showErrorMessage="1" xr:uid="{D2792821-13D9-48D7-9FD2-EFA5F5F33DBA}">
          <x14:formula1>
            <xm:f>'(参考)リスト'!$E$16:$E$27</xm:f>
          </x14:formula1>
          <xm:sqref>E9 E20 P9 P20</xm:sqref>
        </x14:dataValidation>
        <x14:dataValidation type="list" allowBlank="1" showInputMessage="1" showErrorMessage="1" xr:uid="{8F84A3BB-5217-4F1F-84C4-353D657D9EDB}">
          <x14:formula1>
            <xm:f>'(参考)リスト'!$D$16:$D$18</xm:f>
          </x14:formula1>
          <xm:sqref>E10 E21 P10 P21</xm:sqref>
        </x14:dataValidation>
        <x14:dataValidation type="list" allowBlank="1" showInputMessage="1" showErrorMessage="1" xr:uid="{F6BEE50B-688C-48AA-9352-58B0F7590423}">
          <x14:formula1>
            <xm:f>'(参考)リスト'!$F$16:$F$21</xm:f>
          </x14:formula1>
          <xm:sqref>E11:E12 E22:E23 P11:P12 P22:P23</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50320-5E27-4D48-954B-622292493EE2}">
  <sheetPr codeName="Sheet34"/>
  <dimension ref="B1:X31"/>
  <sheetViews>
    <sheetView showGridLines="0" showZeros="0" view="pageBreakPreview" zoomScale="112" zoomScaleNormal="70" zoomScaleSheetLayoutView="112" workbookViewId="0">
      <selection activeCell="F5" sqref="E5: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508</v>
      </c>
      <c r="F5" s="740"/>
      <c r="G5" s="741"/>
      <c r="H5" s="741"/>
      <c r="I5" s="741"/>
      <c r="J5" s="741"/>
      <c r="K5" s="741"/>
      <c r="L5" s="742"/>
      <c r="M5" s="736" t="s">
        <v>663</v>
      </c>
      <c r="N5" s="738" t="s">
        <v>664</v>
      </c>
      <c r="O5" s="739"/>
      <c r="P5" s="259" t="s">
        <v>509</v>
      </c>
      <c r="Q5" s="740"/>
      <c r="R5" s="741"/>
      <c r="S5" s="741"/>
      <c r="T5" s="741"/>
      <c r="U5" s="741"/>
      <c r="V5" s="741"/>
      <c r="W5" s="742"/>
    </row>
    <row r="6" spans="2:23" s="31" customFormat="1" ht="25.5" customHeight="1" x14ac:dyDescent="0.15">
      <c r="B6" s="737"/>
      <c r="C6" s="738" t="s">
        <v>665</v>
      </c>
      <c r="D6" s="739"/>
      <c r="E6" s="260">
        <v>3</v>
      </c>
      <c r="F6" s="743"/>
      <c r="G6" s="744"/>
      <c r="H6" s="744"/>
      <c r="I6" s="744"/>
      <c r="J6" s="744"/>
      <c r="K6" s="744"/>
      <c r="L6" s="745"/>
      <c r="M6" s="737"/>
      <c r="N6" s="738" t="s">
        <v>665</v>
      </c>
      <c r="O6" s="739"/>
      <c r="P6" s="260">
        <v>1</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558</v>
      </c>
      <c r="F8" s="743"/>
      <c r="G8" s="744"/>
      <c r="H8" s="744"/>
      <c r="I8" s="744"/>
      <c r="J8" s="744"/>
      <c r="K8" s="744"/>
      <c r="L8" s="745"/>
      <c r="M8" s="749"/>
      <c r="N8" s="738" t="s">
        <v>298</v>
      </c>
      <c r="O8" s="739"/>
      <c r="P8" s="259" t="s">
        <v>558</v>
      </c>
      <c r="Q8" s="743"/>
      <c r="R8" s="744"/>
      <c r="S8" s="744"/>
      <c r="T8" s="744"/>
      <c r="U8" s="744"/>
      <c r="V8" s="744"/>
      <c r="W8" s="745"/>
    </row>
    <row r="9" spans="2:23" s="31" customFormat="1" ht="25.5" customHeight="1" x14ac:dyDescent="0.15">
      <c r="B9" s="750" t="s">
        <v>300</v>
      </c>
      <c r="C9" s="752"/>
      <c r="D9" s="751"/>
      <c r="E9" s="262" t="s">
        <v>309</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t="s">
        <v>542</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562</v>
      </c>
      <c r="F12" s="746"/>
      <c r="G12" s="747"/>
      <c r="H12" s="747"/>
      <c r="I12" s="747"/>
      <c r="J12" s="747"/>
      <c r="K12" s="747"/>
      <c r="L12" s="748"/>
      <c r="M12" s="737"/>
      <c r="N12" s="788" t="s">
        <v>670</v>
      </c>
      <c r="O12" s="788"/>
      <c r="P12" s="195" t="s">
        <v>553</v>
      </c>
      <c r="Q12" s="746"/>
      <c r="R12" s="747"/>
      <c r="S12" s="747"/>
      <c r="T12" s="747"/>
      <c r="U12" s="747"/>
      <c r="V12" s="747"/>
      <c r="W12" s="748"/>
    </row>
    <row r="13" spans="2:23" s="31" customFormat="1" ht="25.5" customHeight="1" x14ac:dyDescent="0.15">
      <c r="B13" s="790" t="s">
        <v>671</v>
      </c>
      <c r="C13" s="790"/>
      <c r="D13" s="790"/>
      <c r="E13" s="755" t="s">
        <v>785</v>
      </c>
      <c r="F13" s="756"/>
      <c r="G13" s="757"/>
      <c r="H13" s="790" t="s">
        <v>672</v>
      </c>
      <c r="I13" s="790"/>
      <c r="J13" s="791" t="s">
        <v>714</v>
      </c>
      <c r="K13" s="791"/>
      <c r="L13" s="791"/>
      <c r="M13" s="790" t="s">
        <v>671</v>
      </c>
      <c r="N13" s="790"/>
      <c r="O13" s="790"/>
      <c r="P13" s="770" t="s">
        <v>551</v>
      </c>
      <c r="Q13" s="771"/>
      <c r="R13" s="772"/>
      <c r="S13" s="790" t="s">
        <v>672</v>
      </c>
      <c r="T13" s="790"/>
      <c r="U13" s="791" t="s">
        <v>656</v>
      </c>
      <c r="V13" s="791"/>
      <c r="W13" s="791"/>
    </row>
    <row r="14" spans="2:23" s="31" customFormat="1" ht="25.5" customHeight="1" x14ac:dyDescent="0.15">
      <c r="B14" s="792" t="s">
        <v>673</v>
      </c>
      <c r="C14" s="792"/>
      <c r="D14" s="792"/>
      <c r="E14" s="762" t="s">
        <v>552</v>
      </c>
      <c r="F14" s="762"/>
      <c r="G14" s="762"/>
      <c r="H14" s="758" t="s">
        <v>674</v>
      </c>
      <c r="I14" s="759"/>
      <c r="J14" s="764" t="s">
        <v>552</v>
      </c>
      <c r="K14" s="765"/>
      <c r="L14" s="766"/>
      <c r="M14" s="758" t="s">
        <v>673</v>
      </c>
      <c r="N14" s="759"/>
      <c r="O14" s="760"/>
      <c r="P14" s="761" t="s">
        <v>556</v>
      </c>
      <c r="Q14" s="762"/>
      <c r="R14" s="762"/>
      <c r="S14" s="767" t="s">
        <v>674</v>
      </c>
      <c r="T14" s="768"/>
      <c r="U14" s="764" t="s">
        <v>657</v>
      </c>
      <c r="V14" s="765"/>
      <c r="W14" s="766"/>
    </row>
    <row r="15" spans="2:23" s="31" customFormat="1" ht="39.75" customHeight="1" x14ac:dyDescent="0.15">
      <c r="B15" s="788" t="s">
        <v>675</v>
      </c>
      <c r="C15" s="788"/>
      <c r="D15" s="788"/>
      <c r="E15" s="782" t="s">
        <v>786</v>
      </c>
      <c r="F15" s="783"/>
      <c r="G15" s="783"/>
      <c r="H15" s="783"/>
      <c r="I15" s="783"/>
      <c r="J15" s="783"/>
      <c r="K15" s="783"/>
      <c r="L15" s="784"/>
      <c r="M15" s="788" t="s">
        <v>675</v>
      </c>
      <c r="N15" s="788"/>
      <c r="O15" s="788"/>
      <c r="P15" s="782" t="s">
        <v>659</v>
      </c>
      <c r="Q15" s="783"/>
      <c r="R15" s="783"/>
      <c r="S15" s="783"/>
      <c r="T15" s="783"/>
      <c r="U15" s="783"/>
      <c r="V15" s="783"/>
      <c r="W15" s="784"/>
    </row>
    <row r="16" spans="2:23" s="31" customFormat="1" ht="25.5" customHeight="1" x14ac:dyDescent="0.15">
      <c r="B16" s="789" t="s">
        <v>663</v>
      </c>
      <c r="C16" s="789" t="s">
        <v>664</v>
      </c>
      <c r="D16" s="789"/>
      <c r="E16" s="259" t="s">
        <v>509</v>
      </c>
      <c r="F16" s="740"/>
      <c r="G16" s="741"/>
      <c r="H16" s="741"/>
      <c r="I16" s="741"/>
      <c r="J16" s="741"/>
      <c r="K16" s="741"/>
      <c r="L16" s="742"/>
      <c r="M16" s="789" t="s">
        <v>663</v>
      </c>
      <c r="N16" s="789" t="s">
        <v>664</v>
      </c>
      <c r="O16" s="789"/>
      <c r="P16" s="259" t="s">
        <v>509</v>
      </c>
      <c r="Q16" s="773"/>
      <c r="R16" s="774"/>
      <c r="S16" s="774"/>
      <c r="T16" s="774"/>
      <c r="U16" s="774"/>
      <c r="V16" s="774"/>
      <c r="W16" s="775"/>
    </row>
    <row r="17" spans="2:24" s="31" customFormat="1" ht="25.5" customHeight="1" x14ac:dyDescent="0.15">
      <c r="B17" s="789"/>
      <c r="C17" s="789" t="s">
        <v>665</v>
      </c>
      <c r="D17" s="789"/>
      <c r="E17" s="260">
        <v>2</v>
      </c>
      <c r="F17" s="743"/>
      <c r="G17" s="744"/>
      <c r="H17" s="744"/>
      <c r="I17" s="744"/>
      <c r="J17" s="744"/>
      <c r="K17" s="744"/>
      <c r="L17" s="745"/>
      <c r="M17" s="789"/>
      <c r="N17" s="789" t="s">
        <v>665</v>
      </c>
      <c r="O17" s="789"/>
      <c r="P17" s="260">
        <v>3</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597</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t="s">
        <v>542</v>
      </c>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553</v>
      </c>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551</v>
      </c>
      <c r="F24" s="771"/>
      <c r="G24" s="772"/>
      <c r="H24" s="790" t="s">
        <v>672</v>
      </c>
      <c r="I24" s="790"/>
      <c r="J24" s="755" t="s">
        <v>656</v>
      </c>
      <c r="K24" s="756"/>
      <c r="L24" s="757"/>
      <c r="M24" s="790" t="s">
        <v>671</v>
      </c>
      <c r="N24" s="790"/>
      <c r="O24" s="790"/>
      <c r="P24" s="770" t="s">
        <v>753</v>
      </c>
      <c r="Q24" s="771"/>
      <c r="R24" s="772"/>
      <c r="S24" s="790" t="s">
        <v>672</v>
      </c>
      <c r="T24" s="790"/>
      <c r="U24" s="791" t="s">
        <v>754</v>
      </c>
      <c r="V24" s="791"/>
      <c r="W24" s="791"/>
    </row>
    <row r="25" spans="2:24" s="31" customFormat="1" ht="25.5" customHeight="1" x14ac:dyDescent="0.15">
      <c r="B25" s="792" t="s">
        <v>673</v>
      </c>
      <c r="C25" s="792"/>
      <c r="D25" s="792"/>
      <c r="E25" s="762" t="s">
        <v>556</v>
      </c>
      <c r="F25" s="762"/>
      <c r="G25" s="762"/>
      <c r="H25" s="758" t="s">
        <v>674</v>
      </c>
      <c r="I25" s="759"/>
      <c r="J25" s="764" t="s">
        <v>657</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776</v>
      </c>
      <c r="F26" s="783"/>
      <c r="G26" s="783"/>
      <c r="H26" s="783"/>
      <c r="I26" s="783"/>
      <c r="J26" s="783"/>
      <c r="K26" s="783"/>
      <c r="L26" s="784"/>
      <c r="M26" s="788" t="s">
        <v>675</v>
      </c>
      <c r="N26" s="788"/>
      <c r="O26" s="788"/>
      <c r="P26" s="782" t="s">
        <v>701</v>
      </c>
      <c r="Q26" s="783"/>
      <c r="R26" s="783"/>
      <c r="S26" s="783"/>
      <c r="T26" s="783"/>
      <c r="U26" s="783"/>
      <c r="V26" s="783"/>
      <c r="W26" s="784"/>
    </row>
    <row r="27" spans="2:24" s="31" customFormat="1" ht="15" customHeight="1" x14ac:dyDescent="0.15">
      <c r="B27" s="263" t="s">
        <v>673</v>
      </c>
      <c r="C27" s="785"/>
      <c r="D27" s="786"/>
      <c r="E27" s="786" t="s">
        <v>556</v>
      </c>
      <c r="F27" s="786"/>
      <c r="G27" s="786"/>
      <c r="H27" s="786" t="s">
        <v>674</v>
      </c>
      <c r="I27" s="786"/>
      <c r="J27" s="786" t="s">
        <v>657</v>
      </c>
      <c r="K27" s="786"/>
      <c r="L27" s="786"/>
      <c r="M27" s="264" t="s">
        <v>673</v>
      </c>
      <c r="N27" s="264"/>
      <c r="O27" s="264"/>
      <c r="P27" s="264" t="s">
        <v>551</v>
      </c>
      <c r="Q27" s="264"/>
      <c r="R27" s="264"/>
      <c r="S27" s="264" t="s">
        <v>674</v>
      </c>
      <c r="T27" s="264"/>
      <c r="U27" s="264" t="s">
        <v>551</v>
      </c>
      <c r="V27" s="264"/>
      <c r="W27" s="264"/>
    </row>
    <row r="28" spans="2:24" s="31" customFormat="1" ht="15" customHeight="1" x14ac:dyDescent="0.15">
      <c r="B28" s="263" t="s">
        <v>675</v>
      </c>
      <c r="C28" s="787"/>
      <c r="D28" s="787"/>
      <c r="E28" s="787" t="s">
        <v>776</v>
      </c>
      <c r="F28" s="787"/>
      <c r="G28" s="787"/>
      <c r="H28" s="787"/>
      <c r="I28" s="787"/>
      <c r="J28" s="787"/>
      <c r="K28" s="787"/>
      <c r="L28" s="787"/>
      <c r="M28" s="264" t="s">
        <v>675</v>
      </c>
      <c r="N28" s="264"/>
      <c r="O28" s="264"/>
      <c r="P28" s="264" t="s">
        <v>701</v>
      </c>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AAF4BB1A-AD37-447D-B888-3DFDEA0F2A2B}"/>
    <dataValidation type="list" allowBlank="1" showInputMessage="1" showErrorMessage="1" sqref="E8 E19 P8 P19" xr:uid="{CE0CE23B-6D42-4F80-9F1B-EF345581498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951CCD7-CD3B-422D-B8D4-9B3B5449C500}">
          <x14:formula1>
            <xm:f>'(参考)リスト'!$F$16:$F$21</xm:f>
          </x14:formula1>
          <xm:sqref>E11:E12 E22:E23 P11:P12 P22:P23</xm:sqref>
        </x14:dataValidation>
        <x14:dataValidation type="list" allowBlank="1" showInputMessage="1" showErrorMessage="1" xr:uid="{0E8CE283-037A-4137-AD7A-0D0CF0BCE55F}">
          <x14:formula1>
            <xm:f>'(参考)リスト'!$D$16:$D$18</xm:f>
          </x14:formula1>
          <xm:sqref>E10 E21 P10 P21</xm:sqref>
        </x14:dataValidation>
        <x14:dataValidation type="list" allowBlank="1" showInputMessage="1" showErrorMessage="1" xr:uid="{4DD02871-0D73-40A8-98A5-1B52FE1A63AD}">
          <x14:formula1>
            <xm:f>'(参考)リスト'!$E$16:$E$27</xm:f>
          </x14:formula1>
          <xm:sqref>E9 E20 P9 P20</xm:sqref>
        </x14:dataValidation>
        <x14:dataValidation type="list" allowBlank="1" showInputMessage="1" showErrorMessage="1" xr:uid="{B9B1F7C7-4626-4241-8D09-C672363680ED}">
          <x14:formula1>
            <xm:f>'(参考)リスト'!$B$16:$B$21</xm:f>
          </x14:formula1>
          <xm:sqref>E7 E18 P7 P18</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E1C07-BF7E-45DD-B3D9-AC8711E79504}">
  <sheetPr codeName="Sheet35"/>
  <dimension ref="B1:X31"/>
  <sheetViews>
    <sheetView showGridLines="0" showZeros="0" view="pageBreakPreview" zoomScale="112" zoomScaleNormal="70" zoomScaleSheetLayoutView="112" workbookViewId="0">
      <selection activeCell="F5" sqref="E5: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509</v>
      </c>
      <c r="F5" s="740"/>
      <c r="G5" s="741"/>
      <c r="H5" s="741"/>
      <c r="I5" s="741"/>
      <c r="J5" s="741"/>
      <c r="K5" s="741"/>
      <c r="L5" s="742"/>
      <c r="M5" s="736" t="s">
        <v>663</v>
      </c>
      <c r="N5" s="738" t="s">
        <v>664</v>
      </c>
      <c r="O5" s="739"/>
      <c r="P5" s="259" t="s">
        <v>509</v>
      </c>
      <c r="Q5" s="740"/>
      <c r="R5" s="741"/>
      <c r="S5" s="741"/>
      <c r="T5" s="741"/>
      <c r="U5" s="741"/>
      <c r="V5" s="741"/>
      <c r="W5" s="742"/>
    </row>
    <row r="6" spans="2:23" s="31" customFormat="1" ht="25.5" customHeight="1" x14ac:dyDescent="0.15">
      <c r="B6" s="737"/>
      <c r="C6" s="738" t="s">
        <v>665</v>
      </c>
      <c r="D6" s="739"/>
      <c r="E6" s="260">
        <v>4</v>
      </c>
      <c r="F6" s="743"/>
      <c r="G6" s="744"/>
      <c r="H6" s="744"/>
      <c r="I6" s="744"/>
      <c r="J6" s="744"/>
      <c r="K6" s="744"/>
      <c r="L6" s="745"/>
      <c r="M6" s="737"/>
      <c r="N6" s="738" t="s">
        <v>665</v>
      </c>
      <c r="O6" s="739"/>
      <c r="P6" s="260">
        <v>5</v>
      </c>
      <c r="Q6" s="743"/>
      <c r="R6" s="744"/>
      <c r="S6" s="744"/>
      <c r="T6" s="744"/>
      <c r="U6" s="744"/>
      <c r="V6" s="744"/>
      <c r="W6" s="745"/>
    </row>
    <row r="7" spans="2:23" s="31" customFormat="1" ht="25.5" customHeight="1" x14ac:dyDescent="0.15">
      <c r="B7" s="736" t="s">
        <v>666</v>
      </c>
      <c r="C7" s="738" t="s">
        <v>667</v>
      </c>
      <c r="D7" s="739"/>
      <c r="E7" s="261" t="s">
        <v>549</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559</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787</v>
      </c>
      <c r="F13" s="756"/>
      <c r="G13" s="757"/>
      <c r="H13" s="790" t="s">
        <v>672</v>
      </c>
      <c r="I13" s="790"/>
      <c r="J13" s="791" t="s">
        <v>788</v>
      </c>
      <c r="K13" s="791"/>
      <c r="L13" s="791"/>
      <c r="M13" s="790" t="s">
        <v>671</v>
      </c>
      <c r="N13" s="790"/>
      <c r="O13" s="790"/>
      <c r="P13" s="770" t="s">
        <v>789</v>
      </c>
      <c r="Q13" s="771"/>
      <c r="R13" s="772"/>
      <c r="S13" s="790" t="s">
        <v>672</v>
      </c>
      <c r="T13" s="790"/>
      <c r="U13" s="791" t="s">
        <v>790</v>
      </c>
      <c r="V13" s="791"/>
      <c r="W13" s="791"/>
    </row>
    <row r="14" spans="2:23" s="31" customFormat="1" ht="25.5" customHeight="1" x14ac:dyDescent="0.15">
      <c r="B14" s="792" t="s">
        <v>673</v>
      </c>
      <c r="C14" s="792"/>
      <c r="D14" s="792"/>
      <c r="E14" s="762" t="s">
        <v>551</v>
      </c>
      <c r="F14" s="762"/>
      <c r="G14" s="762"/>
      <c r="H14" s="758" t="s">
        <v>674</v>
      </c>
      <c r="I14" s="759"/>
      <c r="J14" s="764" t="s">
        <v>551</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701</v>
      </c>
      <c r="F15" s="783"/>
      <c r="G15" s="783"/>
      <c r="H15" s="783"/>
      <c r="I15" s="783"/>
      <c r="J15" s="783"/>
      <c r="K15" s="783"/>
      <c r="L15" s="784"/>
      <c r="M15" s="788" t="s">
        <v>675</v>
      </c>
      <c r="N15" s="788"/>
      <c r="O15" s="788"/>
      <c r="P15" s="782" t="s">
        <v>701</v>
      </c>
      <c r="Q15" s="783"/>
      <c r="R15" s="783"/>
      <c r="S15" s="783"/>
      <c r="T15" s="783"/>
      <c r="U15" s="783"/>
      <c r="V15" s="783"/>
      <c r="W15" s="784"/>
    </row>
    <row r="16" spans="2:23" s="31" customFormat="1" ht="25.5" customHeight="1" x14ac:dyDescent="0.15">
      <c r="B16" s="789" t="s">
        <v>663</v>
      </c>
      <c r="C16" s="789" t="s">
        <v>664</v>
      </c>
      <c r="D16" s="789"/>
      <c r="E16" s="259" t="s">
        <v>509</v>
      </c>
      <c r="F16" s="740"/>
      <c r="G16" s="741"/>
      <c r="H16" s="741"/>
      <c r="I16" s="741"/>
      <c r="J16" s="741"/>
      <c r="K16" s="741"/>
      <c r="L16" s="742"/>
      <c r="M16" s="789" t="s">
        <v>663</v>
      </c>
      <c r="N16" s="789" t="s">
        <v>664</v>
      </c>
      <c r="O16" s="789"/>
      <c r="P16" s="259" t="s">
        <v>509</v>
      </c>
      <c r="Q16" s="773"/>
      <c r="R16" s="774"/>
      <c r="S16" s="774"/>
      <c r="T16" s="774"/>
      <c r="U16" s="774"/>
      <c r="V16" s="774"/>
      <c r="W16" s="775"/>
    </row>
    <row r="17" spans="2:24" s="31" customFormat="1" ht="25.5" customHeight="1" x14ac:dyDescent="0.15">
      <c r="B17" s="789"/>
      <c r="C17" s="789" t="s">
        <v>665</v>
      </c>
      <c r="D17" s="789"/>
      <c r="E17" s="260">
        <v>6</v>
      </c>
      <c r="F17" s="743"/>
      <c r="G17" s="744"/>
      <c r="H17" s="744"/>
      <c r="I17" s="744"/>
      <c r="J17" s="744"/>
      <c r="K17" s="744"/>
      <c r="L17" s="745"/>
      <c r="M17" s="789"/>
      <c r="N17" s="789" t="s">
        <v>665</v>
      </c>
      <c r="O17" s="789"/>
      <c r="P17" s="260">
        <v>7</v>
      </c>
      <c r="Q17" s="776"/>
      <c r="R17" s="777"/>
      <c r="S17" s="777"/>
      <c r="T17" s="777"/>
      <c r="U17" s="777"/>
      <c r="V17" s="777"/>
      <c r="W17" s="778"/>
    </row>
    <row r="18" spans="2:24" s="31" customFormat="1" ht="25.5" customHeight="1" x14ac:dyDescent="0.15">
      <c r="B18" s="789" t="s">
        <v>666</v>
      </c>
      <c r="C18" s="789" t="s">
        <v>667</v>
      </c>
      <c r="D18" s="789"/>
      <c r="E18" s="261" t="s">
        <v>549</v>
      </c>
      <c r="F18" s="743"/>
      <c r="G18" s="744"/>
      <c r="H18" s="744"/>
      <c r="I18" s="744"/>
      <c r="J18" s="744"/>
      <c r="K18" s="744"/>
      <c r="L18" s="745"/>
      <c r="M18" s="789" t="s">
        <v>666</v>
      </c>
      <c r="N18" s="789" t="s">
        <v>667</v>
      </c>
      <c r="O18" s="789"/>
      <c r="P18" s="261" t="s">
        <v>557</v>
      </c>
      <c r="Q18" s="776"/>
      <c r="R18" s="777"/>
      <c r="S18" s="777"/>
      <c r="T18" s="777"/>
      <c r="U18" s="777"/>
      <c r="V18" s="777"/>
      <c r="W18" s="778"/>
    </row>
    <row r="19" spans="2:24" s="31" customFormat="1" ht="25.5" customHeight="1" x14ac:dyDescent="0.15">
      <c r="B19" s="789"/>
      <c r="C19" s="789" t="s">
        <v>298</v>
      </c>
      <c r="D19" s="789"/>
      <c r="E19" s="259" t="s">
        <v>559</v>
      </c>
      <c r="F19" s="743"/>
      <c r="G19" s="744"/>
      <c r="H19" s="744"/>
      <c r="I19" s="744"/>
      <c r="J19" s="744"/>
      <c r="K19" s="744"/>
      <c r="L19" s="745"/>
      <c r="M19" s="789"/>
      <c r="N19" s="789" t="s">
        <v>298</v>
      </c>
      <c r="O19" s="789"/>
      <c r="P19" s="259" t="s">
        <v>558</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309</v>
      </c>
      <c r="Q20" s="776"/>
      <c r="R20" s="777"/>
      <c r="S20" s="777"/>
      <c r="T20" s="777"/>
      <c r="U20" s="777"/>
      <c r="V20" s="777"/>
      <c r="W20" s="778"/>
    </row>
    <row r="21" spans="2:24" s="31" customFormat="1" ht="25.5" customHeight="1" x14ac:dyDescent="0.15">
      <c r="B21" s="736" t="s">
        <v>668</v>
      </c>
      <c r="C21" s="788" t="s">
        <v>299</v>
      </c>
      <c r="D21" s="788"/>
      <c r="E21" s="260"/>
      <c r="F21" s="743"/>
      <c r="G21" s="744"/>
      <c r="H21" s="744"/>
      <c r="I21" s="744"/>
      <c r="J21" s="744"/>
      <c r="K21" s="744"/>
      <c r="L21" s="745"/>
      <c r="M21" s="736" t="s">
        <v>668</v>
      </c>
      <c r="N21" s="788" t="s">
        <v>299</v>
      </c>
      <c r="O21" s="788"/>
      <c r="P21" s="260" t="s">
        <v>542</v>
      </c>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c r="F23" s="746"/>
      <c r="G23" s="747"/>
      <c r="H23" s="747"/>
      <c r="I23" s="747"/>
      <c r="J23" s="747"/>
      <c r="K23" s="747"/>
      <c r="L23" s="748"/>
      <c r="M23" s="737"/>
      <c r="N23" s="788" t="s">
        <v>670</v>
      </c>
      <c r="O23" s="788"/>
      <c r="P23" s="195" t="s">
        <v>572</v>
      </c>
      <c r="Q23" s="779"/>
      <c r="R23" s="780"/>
      <c r="S23" s="780"/>
      <c r="T23" s="780"/>
      <c r="U23" s="780"/>
      <c r="V23" s="780"/>
      <c r="W23" s="781"/>
    </row>
    <row r="24" spans="2:24" s="31" customFormat="1" ht="25.5" customHeight="1" x14ac:dyDescent="0.15">
      <c r="B24" s="790" t="s">
        <v>671</v>
      </c>
      <c r="C24" s="790"/>
      <c r="D24" s="790"/>
      <c r="E24" s="770" t="s">
        <v>791</v>
      </c>
      <c r="F24" s="771"/>
      <c r="G24" s="772"/>
      <c r="H24" s="790" t="s">
        <v>672</v>
      </c>
      <c r="I24" s="790"/>
      <c r="J24" s="755" t="s">
        <v>792</v>
      </c>
      <c r="K24" s="756"/>
      <c r="L24" s="757"/>
      <c r="M24" s="790" t="s">
        <v>671</v>
      </c>
      <c r="N24" s="790"/>
      <c r="O24" s="790"/>
      <c r="P24" s="770" t="s">
        <v>793</v>
      </c>
      <c r="Q24" s="771"/>
      <c r="R24" s="772"/>
      <c r="S24" s="790" t="s">
        <v>672</v>
      </c>
      <c r="T24" s="790"/>
      <c r="U24" s="791" t="s">
        <v>714</v>
      </c>
      <c r="V24" s="791"/>
      <c r="W24" s="791"/>
    </row>
    <row r="25" spans="2:24" s="31" customFormat="1" ht="25.5" customHeight="1" x14ac:dyDescent="0.15">
      <c r="B25" s="792" t="s">
        <v>673</v>
      </c>
      <c r="C25" s="792"/>
      <c r="D25" s="792"/>
      <c r="E25" s="762" t="s">
        <v>551</v>
      </c>
      <c r="F25" s="762"/>
      <c r="G25" s="762"/>
      <c r="H25" s="758" t="s">
        <v>674</v>
      </c>
      <c r="I25" s="759"/>
      <c r="J25" s="764" t="s">
        <v>551</v>
      </c>
      <c r="K25" s="765"/>
      <c r="L25" s="766"/>
      <c r="M25" s="758" t="s">
        <v>673</v>
      </c>
      <c r="N25" s="759"/>
      <c r="O25" s="760"/>
      <c r="P25" s="761" t="s">
        <v>552</v>
      </c>
      <c r="Q25" s="762"/>
      <c r="R25" s="762"/>
      <c r="S25" s="767" t="s">
        <v>674</v>
      </c>
      <c r="T25" s="768"/>
      <c r="U25" s="764" t="s">
        <v>552</v>
      </c>
      <c r="V25" s="765"/>
      <c r="W25" s="766"/>
    </row>
    <row r="26" spans="2:24" s="31" customFormat="1" ht="39.75" customHeight="1" x14ac:dyDescent="0.15">
      <c r="B26" s="788" t="s">
        <v>675</v>
      </c>
      <c r="C26" s="788"/>
      <c r="D26" s="788"/>
      <c r="E26" s="782" t="s">
        <v>701</v>
      </c>
      <c r="F26" s="783"/>
      <c r="G26" s="783"/>
      <c r="H26" s="783"/>
      <c r="I26" s="783"/>
      <c r="J26" s="783"/>
      <c r="K26" s="783"/>
      <c r="L26" s="784"/>
      <c r="M26" s="788" t="s">
        <v>675</v>
      </c>
      <c r="N26" s="788"/>
      <c r="O26" s="788"/>
      <c r="P26" s="782" t="s">
        <v>794</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14ECD3E0-9412-41EC-9155-3B87C5FFD9A0}">
      <formula1>INDIRECT(E7)</formula1>
    </dataValidation>
    <dataValidation allowBlank="1" showInputMessage="1" showErrorMessage="1" prompt="覆工スパン毎に連番を記入。_x000a_数値で入力する。" sqref="E6 E17 P17 P6" xr:uid="{65A05965-E9A4-4521-9DC0-CCEB3080DF37}"/>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387FC85-AF71-4471-BCCA-48569CEFED5A}">
          <x14:formula1>
            <xm:f>'(参考)リスト'!$B$16:$B$21</xm:f>
          </x14:formula1>
          <xm:sqref>E7 E18 P7 P18</xm:sqref>
        </x14:dataValidation>
        <x14:dataValidation type="list" allowBlank="1" showInputMessage="1" showErrorMessage="1" xr:uid="{46F5BDE9-ACE1-408D-82C9-C5694FE1D011}">
          <x14:formula1>
            <xm:f>'(参考)リスト'!$E$16:$E$27</xm:f>
          </x14:formula1>
          <xm:sqref>E9 E20 P9 P20</xm:sqref>
        </x14:dataValidation>
        <x14:dataValidation type="list" allowBlank="1" showInputMessage="1" showErrorMessage="1" xr:uid="{A53A9175-AAA9-4028-BF2B-6518650D6C9C}">
          <x14:formula1>
            <xm:f>'(参考)リスト'!$D$16:$D$18</xm:f>
          </x14:formula1>
          <xm:sqref>E10 E21 P10 P21</xm:sqref>
        </x14:dataValidation>
        <x14:dataValidation type="list" allowBlank="1" showInputMessage="1" showErrorMessage="1" xr:uid="{8785FCCF-056F-4418-AF04-ED1E4EBFF05D}">
          <x14:formula1>
            <xm:f>'(参考)リスト'!$F$16:$F$21</xm:f>
          </x14:formula1>
          <xm:sqref>E11:E12 E22:E23 P11:P12 P22:P23</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AA2E8-1529-4463-AC57-2A0080003C82}">
  <sheetPr codeName="Sheet36"/>
  <dimension ref="B1:X31"/>
  <sheetViews>
    <sheetView showGridLines="0" showZeros="0" view="pageBreakPreview" zoomScale="112" zoomScaleNormal="70" zoomScaleSheetLayoutView="112" workbookViewId="0">
      <selection activeCell="F5" sqref="E5: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509</v>
      </c>
      <c r="F5" s="740"/>
      <c r="G5" s="741"/>
      <c r="H5" s="741"/>
      <c r="I5" s="741"/>
      <c r="J5" s="741"/>
      <c r="K5" s="741"/>
      <c r="L5" s="742"/>
      <c r="M5" s="736" t="s">
        <v>663</v>
      </c>
      <c r="N5" s="738" t="s">
        <v>664</v>
      </c>
      <c r="O5" s="739"/>
      <c r="P5" s="259" t="s">
        <v>509</v>
      </c>
      <c r="Q5" s="740"/>
      <c r="R5" s="741"/>
      <c r="S5" s="741"/>
      <c r="T5" s="741"/>
      <c r="U5" s="741"/>
      <c r="V5" s="741"/>
      <c r="W5" s="742"/>
    </row>
    <row r="6" spans="2:23" s="31" customFormat="1" ht="25.5" customHeight="1" x14ac:dyDescent="0.15">
      <c r="B6" s="737"/>
      <c r="C6" s="738" t="s">
        <v>665</v>
      </c>
      <c r="D6" s="739"/>
      <c r="E6" s="260">
        <v>8</v>
      </c>
      <c r="F6" s="743"/>
      <c r="G6" s="744"/>
      <c r="H6" s="744"/>
      <c r="I6" s="744"/>
      <c r="J6" s="744"/>
      <c r="K6" s="744"/>
      <c r="L6" s="745"/>
      <c r="M6" s="737"/>
      <c r="N6" s="738" t="s">
        <v>665</v>
      </c>
      <c r="O6" s="739"/>
      <c r="P6" s="260">
        <v>9</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558</v>
      </c>
      <c r="F8" s="743"/>
      <c r="G8" s="744"/>
      <c r="H8" s="744"/>
      <c r="I8" s="744"/>
      <c r="J8" s="744"/>
      <c r="K8" s="744"/>
      <c r="L8" s="745"/>
      <c r="M8" s="749"/>
      <c r="N8" s="738" t="s">
        <v>298</v>
      </c>
      <c r="O8" s="739"/>
      <c r="P8" s="259" t="s">
        <v>564</v>
      </c>
      <c r="Q8" s="743"/>
      <c r="R8" s="744"/>
      <c r="S8" s="744"/>
      <c r="T8" s="744"/>
      <c r="U8" s="744"/>
      <c r="V8" s="744"/>
      <c r="W8" s="745"/>
    </row>
    <row r="9" spans="2:23" s="31" customFormat="1" ht="25.5" customHeight="1" x14ac:dyDescent="0.15">
      <c r="B9" s="750" t="s">
        <v>300</v>
      </c>
      <c r="C9" s="752"/>
      <c r="D9" s="751"/>
      <c r="E9" s="262" t="s">
        <v>317</v>
      </c>
      <c r="F9" s="743"/>
      <c r="G9" s="744"/>
      <c r="H9" s="744"/>
      <c r="I9" s="744"/>
      <c r="J9" s="744"/>
      <c r="K9" s="744"/>
      <c r="L9" s="745"/>
      <c r="M9" s="750" t="s">
        <v>300</v>
      </c>
      <c r="N9" s="752"/>
      <c r="O9" s="751"/>
      <c r="P9" s="262" t="s">
        <v>317</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t="s">
        <v>542</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572</v>
      </c>
      <c r="F12" s="746"/>
      <c r="G12" s="747"/>
      <c r="H12" s="747"/>
      <c r="I12" s="747"/>
      <c r="J12" s="747"/>
      <c r="K12" s="747"/>
      <c r="L12" s="748"/>
      <c r="M12" s="737"/>
      <c r="N12" s="788" t="s">
        <v>670</v>
      </c>
      <c r="O12" s="788"/>
      <c r="P12" s="195" t="s">
        <v>572</v>
      </c>
      <c r="Q12" s="746"/>
      <c r="R12" s="747"/>
      <c r="S12" s="747"/>
      <c r="T12" s="747"/>
      <c r="U12" s="747"/>
      <c r="V12" s="747"/>
      <c r="W12" s="748"/>
    </row>
    <row r="13" spans="2:23" s="31" customFormat="1" ht="25.5" customHeight="1" x14ac:dyDescent="0.15">
      <c r="B13" s="790" t="s">
        <v>671</v>
      </c>
      <c r="C13" s="790"/>
      <c r="D13" s="790"/>
      <c r="E13" s="755" t="s">
        <v>795</v>
      </c>
      <c r="F13" s="756"/>
      <c r="G13" s="757"/>
      <c r="H13" s="790" t="s">
        <v>672</v>
      </c>
      <c r="I13" s="790"/>
      <c r="J13" s="791" t="s">
        <v>726</v>
      </c>
      <c r="K13" s="791"/>
      <c r="L13" s="791"/>
      <c r="M13" s="790" t="s">
        <v>671</v>
      </c>
      <c r="N13" s="790"/>
      <c r="O13" s="790"/>
      <c r="P13" s="770" t="s">
        <v>796</v>
      </c>
      <c r="Q13" s="771"/>
      <c r="R13" s="772"/>
      <c r="S13" s="790" t="s">
        <v>672</v>
      </c>
      <c r="T13" s="790"/>
      <c r="U13" s="791" t="s">
        <v>726</v>
      </c>
      <c r="V13" s="791"/>
      <c r="W13" s="791"/>
    </row>
    <row r="14" spans="2:23" s="31" customFormat="1" ht="25.5" customHeight="1" x14ac:dyDescent="0.15">
      <c r="B14" s="792" t="s">
        <v>673</v>
      </c>
      <c r="C14" s="792"/>
      <c r="D14" s="792"/>
      <c r="E14" s="762" t="s">
        <v>552</v>
      </c>
      <c r="F14" s="762"/>
      <c r="G14" s="762"/>
      <c r="H14" s="758" t="s">
        <v>674</v>
      </c>
      <c r="I14" s="759"/>
      <c r="J14" s="764" t="s">
        <v>552</v>
      </c>
      <c r="K14" s="765"/>
      <c r="L14" s="766"/>
      <c r="M14" s="758" t="s">
        <v>673</v>
      </c>
      <c r="N14" s="759"/>
      <c r="O14" s="760"/>
      <c r="P14" s="761" t="s">
        <v>552</v>
      </c>
      <c r="Q14" s="762"/>
      <c r="R14" s="762"/>
      <c r="S14" s="767" t="s">
        <v>674</v>
      </c>
      <c r="T14" s="768"/>
      <c r="U14" s="764" t="s">
        <v>552</v>
      </c>
      <c r="V14" s="765"/>
      <c r="W14" s="766"/>
    </row>
    <row r="15" spans="2:23" s="31" customFormat="1" ht="39.75" customHeight="1" x14ac:dyDescent="0.15">
      <c r="B15" s="788" t="s">
        <v>675</v>
      </c>
      <c r="C15" s="788"/>
      <c r="D15" s="788"/>
      <c r="E15" s="782" t="s">
        <v>797</v>
      </c>
      <c r="F15" s="783"/>
      <c r="G15" s="783"/>
      <c r="H15" s="783"/>
      <c r="I15" s="783"/>
      <c r="J15" s="783"/>
      <c r="K15" s="783"/>
      <c r="L15" s="784"/>
      <c r="M15" s="788" t="s">
        <v>675</v>
      </c>
      <c r="N15" s="788"/>
      <c r="O15" s="788"/>
      <c r="P15" s="782" t="s">
        <v>798</v>
      </c>
      <c r="Q15" s="783"/>
      <c r="R15" s="783"/>
      <c r="S15" s="783"/>
      <c r="T15" s="783"/>
      <c r="U15" s="783"/>
      <c r="V15" s="783"/>
      <c r="W15" s="784"/>
    </row>
    <row r="16" spans="2:23" s="31" customFormat="1" ht="25.5" customHeight="1" x14ac:dyDescent="0.15">
      <c r="B16" s="789" t="s">
        <v>663</v>
      </c>
      <c r="C16" s="789" t="s">
        <v>664</v>
      </c>
      <c r="D16" s="789"/>
      <c r="E16" s="259" t="s">
        <v>510</v>
      </c>
      <c r="F16" s="740"/>
      <c r="G16" s="741"/>
      <c r="H16" s="741"/>
      <c r="I16" s="741"/>
      <c r="J16" s="741"/>
      <c r="K16" s="741"/>
      <c r="L16" s="742"/>
      <c r="M16" s="789" t="s">
        <v>663</v>
      </c>
      <c r="N16" s="789" t="s">
        <v>664</v>
      </c>
      <c r="O16" s="789"/>
      <c r="P16" s="259" t="s">
        <v>510</v>
      </c>
      <c r="Q16" s="773"/>
      <c r="R16" s="774"/>
      <c r="S16" s="774"/>
      <c r="T16" s="774"/>
      <c r="U16" s="774"/>
      <c r="V16" s="774"/>
      <c r="W16" s="775"/>
    </row>
    <row r="17" spans="2:24" s="31" customFormat="1" ht="25.5" customHeight="1" x14ac:dyDescent="0.15">
      <c r="B17" s="789"/>
      <c r="C17" s="789" t="s">
        <v>665</v>
      </c>
      <c r="D17" s="789"/>
      <c r="E17" s="260">
        <v>1</v>
      </c>
      <c r="F17" s="743"/>
      <c r="G17" s="744"/>
      <c r="H17" s="744"/>
      <c r="I17" s="744"/>
      <c r="J17" s="744"/>
      <c r="K17" s="744"/>
      <c r="L17" s="745"/>
      <c r="M17" s="789"/>
      <c r="N17" s="789" t="s">
        <v>665</v>
      </c>
      <c r="O17" s="789"/>
      <c r="P17" s="260">
        <v>2</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557</v>
      </c>
      <c r="Q18" s="776"/>
      <c r="R18" s="777"/>
      <c r="S18" s="777"/>
      <c r="T18" s="777"/>
      <c r="U18" s="777"/>
      <c r="V18" s="777"/>
      <c r="W18" s="778"/>
    </row>
    <row r="19" spans="2:24" s="31" customFormat="1" ht="25.5" customHeight="1" x14ac:dyDescent="0.15">
      <c r="B19" s="789"/>
      <c r="C19" s="789" t="s">
        <v>298</v>
      </c>
      <c r="D19" s="789"/>
      <c r="E19" s="259" t="s">
        <v>563</v>
      </c>
      <c r="F19" s="743"/>
      <c r="G19" s="744"/>
      <c r="H19" s="744"/>
      <c r="I19" s="744"/>
      <c r="J19" s="744"/>
      <c r="K19" s="744"/>
      <c r="L19" s="745"/>
      <c r="M19" s="789"/>
      <c r="N19" s="789" t="s">
        <v>298</v>
      </c>
      <c r="O19" s="789"/>
      <c r="P19" s="259" t="s">
        <v>563</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317</v>
      </c>
      <c r="Q20" s="776"/>
      <c r="R20" s="777"/>
      <c r="S20" s="777"/>
      <c r="T20" s="777"/>
      <c r="U20" s="777"/>
      <c r="V20" s="777"/>
      <c r="W20" s="778"/>
    </row>
    <row r="21" spans="2:24" s="31" customFormat="1" ht="25.5" customHeight="1" x14ac:dyDescent="0.15">
      <c r="B21" s="736" t="s">
        <v>668</v>
      </c>
      <c r="C21" s="788" t="s">
        <v>299</v>
      </c>
      <c r="D21" s="788"/>
      <c r="E21" s="260" t="s">
        <v>542</v>
      </c>
      <c r="F21" s="743"/>
      <c r="G21" s="744"/>
      <c r="H21" s="744"/>
      <c r="I21" s="744"/>
      <c r="J21" s="744"/>
      <c r="K21" s="744"/>
      <c r="L21" s="745"/>
      <c r="M21" s="736" t="s">
        <v>668</v>
      </c>
      <c r="N21" s="788" t="s">
        <v>299</v>
      </c>
      <c r="O21" s="788"/>
      <c r="P21" s="260" t="s">
        <v>542</v>
      </c>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553</v>
      </c>
      <c r="F23" s="746"/>
      <c r="G23" s="747"/>
      <c r="H23" s="747"/>
      <c r="I23" s="747"/>
      <c r="J23" s="747"/>
      <c r="K23" s="747"/>
      <c r="L23" s="748"/>
      <c r="M23" s="737"/>
      <c r="N23" s="788" t="s">
        <v>670</v>
      </c>
      <c r="O23" s="788"/>
      <c r="P23" s="195" t="s">
        <v>562</v>
      </c>
      <c r="Q23" s="779"/>
      <c r="R23" s="780"/>
      <c r="S23" s="780"/>
      <c r="T23" s="780"/>
      <c r="U23" s="780"/>
      <c r="V23" s="780"/>
      <c r="W23" s="781"/>
    </row>
    <row r="24" spans="2:24" s="31" customFormat="1" ht="25.5" customHeight="1" x14ac:dyDescent="0.15">
      <c r="B24" s="790" t="s">
        <v>671</v>
      </c>
      <c r="C24" s="790"/>
      <c r="D24" s="790"/>
      <c r="E24" s="770" t="s">
        <v>551</v>
      </c>
      <c r="F24" s="771"/>
      <c r="G24" s="772"/>
      <c r="H24" s="790" t="s">
        <v>672</v>
      </c>
      <c r="I24" s="790"/>
      <c r="J24" s="755" t="s">
        <v>656</v>
      </c>
      <c r="K24" s="756"/>
      <c r="L24" s="757"/>
      <c r="M24" s="790" t="s">
        <v>671</v>
      </c>
      <c r="N24" s="790"/>
      <c r="O24" s="790"/>
      <c r="P24" s="770" t="s">
        <v>787</v>
      </c>
      <c r="Q24" s="771"/>
      <c r="R24" s="772"/>
      <c r="S24" s="790" t="s">
        <v>672</v>
      </c>
      <c r="T24" s="790"/>
      <c r="U24" s="791" t="s">
        <v>799</v>
      </c>
      <c r="V24" s="791"/>
      <c r="W24" s="791"/>
    </row>
    <row r="25" spans="2:24" s="31" customFormat="1" ht="25.5" customHeight="1" x14ac:dyDescent="0.15">
      <c r="B25" s="792" t="s">
        <v>673</v>
      </c>
      <c r="C25" s="792"/>
      <c r="D25" s="792"/>
      <c r="E25" s="762" t="s">
        <v>556</v>
      </c>
      <c r="F25" s="762"/>
      <c r="G25" s="762"/>
      <c r="H25" s="758" t="s">
        <v>674</v>
      </c>
      <c r="I25" s="759"/>
      <c r="J25" s="764" t="s">
        <v>657</v>
      </c>
      <c r="K25" s="765"/>
      <c r="L25" s="766"/>
      <c r="M25" s="758" t="s">
        <v>673</v>
      </c>
      <c r="N25" s="759"/>
      <c r="O25" s="760"/>
      <c r="P25" s="761" t="s">
        <v>575</v>
      </c>
      <c r="Q25" s="762"/>
      <c r="R25" s="762"/>
      <c r="S25" s="767" t="s">
        <v>674</v>
      </c>
      <c r="T25" s="768"/>
      <c r="U25" s="764" t="s">
        <v>574</v>
      </c>
      <c r="V25" s="765"/>
      <c r="W25" s="766"/>
    </row>
    <row r="26" spans="2:24" s="31" customFormat="1" ht="39.75" customHeight="1" x14ac:dyDescent="0.15">
      <c r="B26" s="788" t="s">
        <v>675</v>
      </c>
      <c r="C26" s="788"/>
      <c r="D26" s="788"/>
      <c r="E26" s="782" t="s">
        <v>662</v>
      </c>
      <c r="F26" s="783"/>
      <c r="G26" s="783"/>
      <c r="H26" s="783"/>
      <c r="I26" s="783"/>
      <c r="J26" s="783"/>
      <c r="K26" s="783"/>
      <c r="L26" s="784"/>
      <c r="M26" s="788" t="s">
        <v>675</v>
      </c>
      <c r="N26" s="788"/>
      <c r="O26" s="788"/>
      <c r="P26" s="782" t="s">
        <v>765</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32114591-8D9E-441D-A579-71C2F6C92FCA}"/>
    <dataValidation type="list" allowBlank="1" showInputMessage="1" showErrorMessage="1" sqref="E8 E19 P8 P19" xr:uid="{29B3B678-3D6A-4CA4-892C-E41C701A3EC4}">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95DBEBA-D255-4EA8-8E5D-854FC468F489}">
          <x14:formula1>
            <xm:f>'(参考)リスト'!$F$16:$F$21</xm:f>
          </x14:formula1>
          <xm:sqref>E11:E12 E22:E23 P11:P12 P22:P23</xm:sqref>
        </x14:dataValidation>
        <x14:dataValidation type="list" allowBlank="1" showInputMessage="1" showErrorMessage="1" xr:uid="{8959683C-02A3-4722-B39D-3E9A1D388713}">
          <x14:formula1>
            <xm:f>'(参考)リスト'!$D$16:$D$18</xm:f>
          </x14:formula1>
          <xm:sqref>E10 E21 P10 P21</xm:sqref>
        </x14:dataValidation>
        <x14:dataValidation type="list" allowBlank="1" showInputMessage="1" showErrorMessage="1" xr:uid="{59A26F2F-3571-4448-BEAB-1DF84EDACD39}">
          <x14:formula1>
            <xm:f>'(参考)リスト'!$E$16:$E$27</xm:f>
          </x14:formula1>
          <xm:sqref>E9 E20 P9 P20</xm:sqref>
        </x14:dataValidation>
        <x14:dataValidation type="list" allowBlank="1" showInputMessage="1" showErrorMessage="1" xr:uid="{2993D863-51B3-481D-86E4-2A22FA23C41B}">
          <x14:formula1>
            <xm:f>'(参考)リスト'!$B$16:$B$21</xm:f>
          </x14:formula1>
          <xm:sqref>E7 E18 P7 P18</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3397-0FD0-4559-BD5B-86E2A6694270}">
  <sheetPr codeName="Sheet37"/>
  <dimension ref="B1:X31"/>
  <sheetViews>
    <sheetView showGridLines="0" showZeros="0" view="pageBreakPreview" zoomScale="112" zoomScaleNormal="70" zoomScaleSheetLayoutView="112" workbookViewId="0">
      <selection activeCell="F5" sqref="E5: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510</v>
      </c>
      <c r="F5" s="740"/>
      <c r="G5" s="741"/>
      <c r="H5" s="741"/>
      <c r="I5" s="741"/>
      <c r="J5" s="741"/>
      <c r="K5" s="741"/>
      <c r="L5" s="742"/>
      <c r="M5" s="736" t="s">
        <v>663</v>
      </c>
      <c r="N5" s="738" t="s">
        <v>664</v>
      </c>
      <c r="O5" s="739"/>
      <c r="P5" s="259" t="s">
        <v>510</v>
      </c>
      <c r="Q5" s="740"/>
      <c r="R5" s="741"/>
      <c r="S5" s="741"/>
      <c r="T5" s="741"/>
      <c r="U5" s="741"/>
      <c r="V5" s="741"/>
      <c r="W5" s="742"/>
    </row>
    <row r="6" spans="2:23" s="31" customFormat="1" ht="25.5" customHeight="1" x14ac:dyDescent="0.15">
      <c r="B6" s="737"/>
      <c r="C6" s="738" t="s">
        <v>665</v>
      </c>
      <c r="D6" s="739"/>
      <c r="E6" s="260">
        <v>3</v>
      </c>
      <c r="F6" s="743"/>
      <c r="G6" s="744"/>
      <c r="H6" s="744"/>
      <c r="I6" s="744"/>
      <c r="J6" s="744"/>
      <c r="K6" s="744"/>
      <c r="L6" s="745"/>
      <c r="M6" s="737"/>
      <c r="N6" s="738" t="s">
        <v>665</v>
      </c>
      <c r="O6" s="739"/>
      <c r="P6" s="260">
        <v>4</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563</v>
      </c>
      <c r="F8" s="743"/>
      <c r="G8" s="744"/>
      <c r="H8" s="744"/>
      <c r="I8" s="744"/>
      <c r="J8" s="744"/>
      <c r="K8" s="744"/>
      <c r="L8" s="745"/>
      <c r="M8" s="749"/>
      <c r="N8" s="738" t="s">
        <v>298</v>
      </c>
      <c r="O8" s="739"/>
      <c r="P8" s="259" t="s">
        <v>588</v>
      </c>
      <c r="Q8" s="743"/>
      <c r="R8" s="744"/>
      <c r="S8" s="744"/>
      <c r="T8" s="744"/>
      <c r="U8" s="744"/>
      <c r="V8" s="744"/>
      <c r="W8" s="745"/>
    </row>
    <row r="9" spans="2:23" s="31" customFormat="1" ht="25.5" customHeight="1" x14ac:dyDescent="0.15">
      <c r="B9" s="750" t="s">
        <v>300</v>
      </c>
      <c r="C9" s="752"/>
      <c r="D9" s="751"/>
      <c r="E9" s="262" t="s">
        <v>317</v>
      </c>
      <c r="F9" s="743"/>
      <c r="G9" s="744"/>
      <c r="H9" s="744"/>
      <c r="I9" s="744"/>
      <c r="J9" s="744"/>
      <c r="K9" s="744"/>
      <c r="L9" s="745"/>
      <c r="M9" s="750" t="s">
        <v>300</v>
      </c>
      <c r="N9" s="752"/>
      <c r="O9" s="751"/>
      <c r="P9" s="262" t="s">
        <v>317</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t="s">
        <v>542</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562</v>
      </c>
      <c r="F12" s="746"/>
      <c r="G12" s="747"/>
      <c r="H12" s="747"/>
      <c r="I12" s="747"/>
      <c r="J12" s="747"/>
      <c r="K12" s="747"/>
      <c r="L12" s="748"/>
      <c r="M12" s="737"/>
      <c r="N12" s="788" t="s">
        <v>670</v>
      </c>
      <c r="O12" s="788"/>
      <c r="P12" s="195" t="s">
        <v>562</v>
      </c>
      <c r="Q12" s="746"/>
      <c r="R12" s="747"/>
      <c r="S12" s="747"/>
      <c r="T12" s="747"/>
      <c r="U12" s="747"/>
      <c r="V12" s="747"/>
      <c r="W12" s="748"/>
    </row>
    <row r="13" spans="2:23" s="31" customFormat="1" ht="25.5" customHeight="1" x14ac:dyDescent="0.15">
      <c r="B13" s="790" t="s">
        <v>671</v>
      </c>
      <c r="C13" s="790"/>
      <c r="D13" s="790"/>
      <c r="E13" s="755" t="s">
        <v>800</v>
      </c>
      <c r="F13" s="756"/>
      <c r="G13" s="757"/>
      <c r="H13" s="790" t="s">
        <v>672</v>
      </c>
      <c r="I13" s="790"/>
      <c r="J13" s="791" t="s">
        <v>801</v>
      </c>
      <c r="K13" s="791"/>
      <c r="L13" s="791"/>
      <c r="M13" s="790" t="s">
        <v>671</v>
      </c>
      <c r="N13" s="790"/>
      <c r="O13" s="790"/>
      <c r="P13" s="770" t="s">
        <v>802</v>
      </c>
      <c r="Q13" s="771"/>
      <c r="R13" s="772"/>
      <c r="S13" s="790" t="s">
        <v>672</v>
      </c>
      <c r="T13" s="790"/>
      <c r="U13" s="791" t="s">
        <v>803</v>
      </c>
      <c r="V13" s="791"/>
      <c r="W13" s="791"/>
    </row>
    <row r="14" spans="2:23" s="31" customFormat="1" ht="25.5" customHeight="1" x14ac:dyDescent="0.15">
      <c r="B14" s="792" t="s">
        <v>673</v>
      </c>
      <c r="C14" s="792"/>
      <c r="D14" s="792"/>
      <c r="E14" s="762" t="s">
        <v>552</v>
      </c>
      <c r="F14" s="762"/>
      <c r="G14" s="762"/>
      <c r="H14" s="758" t="s">
        <v>674</v>
      </c>
      <c r="I14" s="759"/>
      <c r="J14" s="764" t="s">
        <v>552</v>
      </c>
      <c r="K14" s="765"/>
      <c r="L14" s="766"/>
      <c r="M14" s="758" t="s">
        <v>673</v>
      </c>
      <c r="N14" s="759"/>
      <c r="O14" s="760"/>
      <c r="P14" s="761" t="s">
        <v>552</v>
      </c>
      <c r="Q14" s="762"/>
      <c r="R14" s="762"/>
      <c r="S14" s="767" t="s">
        <v>674</v>
      </c>
      <c r="T14" s="768"/>
      <c r="U14" s="764" t="s">
        <v>552</v>
      </c>
      <c r="V14" s="765"/>
      <c r="W14" s="766"/>
    </row>
    <row r="15" spans="2:23" s="31" customFormat="1" ht="39.75" customHeight="1" x14ac:dyDescent="0.15">
      <c r="B15" s="788" t="s">
        <v>675</v>
      </c>
      <c r="C15" s="788"/>
      <c r="D15" s="788"/>
      <c r="E15" s="782" t="s">
        <v>804</v>
      </c>
      <c r="F15" s="783"/>
      <c r="G15" s="783"/>
      <c r="H15" s="783"/>
      <c r="I15" s="783"/>
      <c r="J15" s="783"/>
      <c r="K15" s="783"/>
      <c r="L15" s="784"/>
      <c r="M15" s="788" t="s">
        <v>675</v>
      </c>
      <c r="N15" s="788"/>
      <c r="O15" s="788"/>
      <c r="P15" s="782" t="s">
        <v>719</v>
      </c>
      <c r="Q15" s="783"/>
      <c r="R15" s="783"/>
      <c r="S15" s="783"/>
      <c r="T15" s="783"/>
      <c r="U15" s="783"/>
      <c r="V15" s="783"/>
      <c r="W15" s="784"/>
    </row>
    <row r="16" spans="2:23" s="31" customFormat="1" ht="25.5" customHeight="1" x14ac:dyDescent="0.15">
      <c r="B16" s="789" t="s">
        <v>663</v>
      </c>
      <c r="C16" s="789" t="s">
        <v>664</v>
      </c>
      <c r="D16" s="789"/>
      <c r="E16" s="259" t="s">
        <v>510</v>
      </c>
      <c r="F16" s="740"/>
      <c r="G16" s="741"/>
      <c r="H16" s="741"/>
      <c r="I16" s="741"/>
      <c r="J16" s="741"/>
      <c r="K16" s="741"/>
      <c r="L16" s="742"/>
      <c r="M16" s="789" t="s">
        <v>663</v>
      </c>
      <c r="N16" s="789" t="s">
        <v>664</v>
      </c>
      <c r="O16" s="789"/>
      <c r="P16" s="259" t="s">
        <v>510</v>
      </c>
      <c r="Q16" s="773"/>
      <c r="R16" s="774"/>
      <c r="S16" s="774"/>
      <c r="T16" s="774"/>
      <c r="U16" s="774"/>
      <c r="V16" s="774"/>
      <c r="W16" s="775"/>
    </row>
    <row r="17" spans="2:24" s="31" customFormat="1" ht="25.5" customHeight="1" x14ac:dyDescent="0.15">
      <c r="B17" s="789"/>
      <c r="C17" s="789" t="s">
        <v>665</v>
      </c>
      <c r="D17" s="789"/>
      <c r="E17" s="260">
        <v>5</v>
      </c>
      <c r="F17" s="743"/>
      <c r="G17" s="744"/>
      <c r="H17" s="744"/>
      <c r="I17" s="744"/>
      <c r="J17" s="744"/>
      <c r="K17" s="744"/>
      <c r="L17" s="745"/>
      <c r="M17" s="789"/>
      <c r="N17" s="789" t="s">
        <v>665</v>
      </c>
      <c r="O17" s="789"/>
      <c r="P17" s="260">
        <v>6</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564</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t="s">
        <v>542</v>
      </c>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553</v>
      </c>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551</v>
      </c>
      <c r="F24" s="771"/>
      <c r="G24" s="772"/>
      <c r="H24" s="790" t="s">
        <v>672</v>
      </c>
      <c r="I24" s="790"/>
      <c r="J24" s="755" t="s">
        <v>656</v>
      </c>
      <c r="K24" s="756"/>
      <c r="L24" s="757"/>
      <c r="M24" s="790" t="s">
        <v>671</v>
      </c>
      <c r="N24" s="790"/>
      <c r="O24" s="790"/>
      <c r="P24" s="770" t="s">
        <v>805</v>
      </c>
      <c r="Q24" s="771"/>
      <c r="R24" s="772"/>
      <c r="S24" s="790" t="s">
        <v>672</v>
      </c>
      <c r="T24" s="790"/>
      <c r="U24" s="791" t="s">
        <v>806</v>
      </c>
      <c r="V24" s="791"/>
      <c r="W24" s="791"/>
    </row>
    <row r="25" spans="2:24" s="31" customFormat="1" ht="25.5" customHeight="1" x14ac:dyDescent="0.15">
      <c r="B25" s="792" t="s">
        <v>673</v>
      </c>
      <c r="C25" s="792"/>
      <c r="D25" s="792"/>
      <c r="E25" s="762" t="s">
        <v>556</v>
      </c>
      <c r="F25" s="762"/>
      <c r="G25" s="762"/>
      <c r="H25" s="758" t="s">
        <v>674</v>
      </c>
      <c r="I25" s="759"/>
      <c r="J25" s="764" t="s">
        <v>657</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807</v>
      </c>
      <c r="F26" s="783"/>
      <c r="G26" s="783"/>
      <c r="H26" s="783"/>
      <c r="I26" s="783"/>
      <c r="J26" s="783"/>
      <c r="K26" s="783"/>
      <c r="L26" s="784"/>
      <c r="M26" s="788" t="s">
        <v>675</v>
      </c>
      <c r="N26" s="788"/>
      <c r="O26" s="788"/>
      <c r="P26" s="782" t="s">
        <v>701</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C5DD81C4-C68C-4EC4-BCB6-555DCF051B2C}"/>
    <dataValidation type="list" allowBlank="1" showInputMessage="1" showErrorMessage="1" sqref="E8 E19 P8 P19" xr:uid="{53687AE7-1031-4788-9E1B-40AB7D85160F}">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E141FD8-BAEF-4A09-AF59-27B796B3D1AF}">
          <x14:formula1>
            <xm:f>'(参考)リスト'!$F$16:$F$21</xm:f>
          </x14:formula1>
          <xm:sqref>E11:E12 E22:E23 P11:P12 P22:P23</xm:sqref>
        </x14:dataValidation>
        <x14:dataValidation type="list" allowBlank="1" showInputMessage="1" showErrorMessage="1" xr:uid="{B23635A5-840A-4EE9-A004-34E5F137F34B}">
          <x14:formula1>
            <xm:f>'(参考)リスト'!$D$16:$D$18</xm:f>
          </x14:formula1>
          <xm:sqref>E10 E21 P10 P21</xm:sqref>
        </x14:dataValidation>
        <x14:dataValidation type="list" allowBlank="1" showInputMessage="1" showErrorMessage="1" xr:uid="{85CE4ADC-8F0B-4574-B9DE-CA0C9FEC1CF7}">
          <x14:formula1>
            <xm:f>'(参考)リスト'!$E$16:$E$27</xm:f>
          </x14:formula1>
          <xm:sqref>E9 E20 P9 P20</xm:sqref>
        </x14:dataValidation>
        <x14:dataValidation type="list" allowBlank="1" showInputMessage="1" showErrorMessage="1" xr:uid="{7DAB7B84-92A1-4FC9-8B5E-EA98490F3763}">
          <x14:formula1>
            <xm:f>'(参考)リスト'!$B$16:$B$21</xm:f>
          </x14:formula1>
          <xm:sqref>E7 E18 P7 P18</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D8E5AE-B4FA-4815-BE0A-6BDA8EEDD308}">
  <sheetPr codeName="Sheet38"/>
  <dimension ref="B1:X31"/>
  <sheetViews>
    <sheetView showGridLines="0" showZeros="0" view="pageBreakPreview" topLeftCell="A14" zoomScale="112" zoomScaleNormal="70" zoomScaleSheetLayoutView="112" workbookViewId="0">
      <selection activeCell="P23" sqref="P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510</v>
      </c>
      <c r="F5" s="740"/>
      <c r="G5" s="741"/>
      <c r="H5" s="741"/>
      <c r="I5" s="741"/>
      <c r="J5" s="741"/>
      <c r="K5" s="741"/>
      <c r="L5" s="742"/>
      <c r="M5" s="736" t="s">
        <v>663</v>
      </c>
      <c r="N5" s="738" t="s">
        <v>664</v>
      </c>
      <c r="O5" s="739"/>
      <c r="P5" s="259" t="s">
        <v>510</v>
      </c>
      <c r="Q5" s="740"/>
      <c r="R5" s="741"/>
      <c r="S5" s="741"/>
      <c r="T5" s="741"/>
      <c r="U5" s="741"/>
      <c r="V5" s="741"/>
      <c r="W5" s="742"/>
    </row>
    <row r="6" spans="2:23" s="31" customFormat="1" ht="25.5" customHeight="1" x14ac:dyDescent="0.15">
      <c r="B6" s="737"/>
      <c r="C6" s="738" t="s">
        <v>665</v>
      </c>
      <c r="D6" s="739"/>
      <c r="E6" s="260">
        <v>7</v>
      </c>
      <c r="F6" s="743"/>
      <c r="G6" s="744"/>
      <c r="H6" s="744"/>
      <c r="I6" s="744"/>
      <c r="J6" s="744"/>
      <c r="K6" s="744"/>
      <c r="L6" s="745"/>
      <c r="M6" s="737"/>
      <c r="N6" s="738" t="s">
        <v>665</v>
      </c>
      <c r="O6" s="739"/>
      <c r="P6" s="260">
        <v>8</v>
      </c>
      <c r="Q6" s="743"/>
      <c r="R6" s="744"/>
      <c r="S6" s="744"/>
      <c r="T6" s="744"/>
      <c r="U6" s="744"/>
      <c r="V6" s="744"/>
      <c r="W6" s="745"/>
    </row>
    <row r="7" spans="2:23" s="31" customFormat="1" ht="25.5" customHeight="1" x14ac:dyDescent="0.15">
      <c r="B7" s="736" t="s">
        <v>666</v>
      </c>
      <c r="C7" s="738" t="s">
        <v>667</v>
      </c>
      <c r="D7" s="739"/>
      <c r="E7" s="261" t="s">
        <v>549</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559</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808</v>
      </c>
      <c r="F13" s="756"/>
      <c r="G13" s="757"/>
      <c r="H13" s="790" t="s">
        <v>672</v>
      </c>
      <c r="I13" s="790"/>
      <c r="J13" s="791" t="s">
        <v>784</v>
      </c>
      <c r="K13" s="791"/>
      <c r="L13" s="791"/>
      <c r="M13" s="790" t="s">
        <v>671</v>
      </c>
      <c r="N13" s="790"/>
      <c r="O13" s="790"/>
      <c r="P13" s="770" t="s">
        <v>809</v>
      </c>
      <c r="Q13" s="771"/>
      <c r="R13" s="772"/>
      <c r="S13" s="790" t="s">
        <v>672</v>
      </c>
      <c r="T13" s="790"/>
      <c r="U13" s="791" t="s">
        <v>810</v>
      </c>
      <c r="V13" s="791"/>
      <c r="W13" s="791"/>
    </row>
    <row r="14" spans="2:23" s="31" customFormat="1" ht="25.5" customHeight="1" x14ac:dyDescent="0.15">
      <c r="B14" s="792" t="s">
        <v>673</v>
      </c>
      <c r="C14" s="792"/>
      <c r="D14" s="792"/>
      <c r="E14" s="762" t="s">
        <v>551</v>
      </c>
      <c r="F14" s="762"/>
      <c r="G14" s="762"/>
      <c r="H14" s="758" t="s">
        <v>674</v>
      </c>
      <c r="I14" s="759"/>
      <c r="J14" s="764" t="s">
        <v>551</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701</v>
      </c>
      <c r="F15" s="783"/>
      <c r="G15" s="783"/>
      <c r="H15" s="783"/>
      <c r="I15" s="783"/>
      <c r="J15" s="783"/>
      <c r="K15" s="783"/>
      <c r="L15" s="784"/>
      <c r="M15" s="788" t="s">
        <v>675</v>
      </c>
      <c r="N15" s="788"/>
      <c r="O15" s="788"/>
      <c r="P15" s="782" t="s">
        <v>701</v>
      </c>
      <c r="Q15" s="783"/>
      <c r="R15" s="783"/>
      <c r="S15" s="783"/>
      <c r="T15" s="783"/>
      <c r="U15" s="783"/>
      <c r="V15" s="783"/>
      <c r="W15" s="784"/>
    </row>
    <row r="16" spans="2:23" s="31" customFormat="1" ht="25.5" customHeight="1" x14ac:dyDescent="0.15">
      <c r="B16" s="789" t="s">
        <v>663</v>
      </c>
      <c r="C16" s="789" t="s">
        <v>664</v>
      </c>
      <c r="D16" s="789"/>
      <c r="E16" s="259" t="s">
        <v>510</v>
      </c>
      <c r="F16" s="740"/>
      <c r="G16" s="741"/>
      <c r="H16" s="741"/>
      <c r="I16" s="741"/>
      <c r="J16" s="741"/>
      <c r="K16" s="741"/>
      <c r="L16" s="742"/>
      <c r="M16" s="789" t="s">
        <v>663</v>
      </c>
      <c r="N16" s="789" t="s">
        <v>664</v>
      </c>
      <c r="O16" s="789"/>
      <c r="P16" s="259" t="s">
        <v>510</v>
      </c>
      <c r="Q16" s="773"/>
      <c r="R16" s="774"/>
      <c r="S16" s="774"/>
      <c r="T16" s="774"/>
      <c r="U16" s="774"/>
      <c r="V16" s="774"/>
      <c r="W16" s="775"/>
    </row>
    <row r="17" spans="2:24" s="31" customFormat="1" ht="25.5" customHeight="1" x14ac:dyDescent="0.15">
      <c r="B17" s="789"/>
      <c r="C17" s="789" t="s">
        <v>665</v>
      </c>
      <c r="D17" s="789"/>
      <c r="E17" s="260">
        <v>9</v>
      </c>
      <c r="F17" s="743"/>
      <c r="G17" s="744"/>
      <c r="H17" s="744"/>
      <c r="I17" s="744"/>
      <c r="J17" s="744"/>
      <c r="K17" s="744"/>
      <c r="L17" s="745"/>
      <c r="M17" s="789"/>
      <c r="N17" s="789" t="s">
        <v>665</v>
      </c>
      <c r="O17" s="789"/>
      <c r="P17" s="260">
        <v>10</v>
      </c>
      <c r="Q17" s="776"/>
      <c r="R17" s="777"/>
      <c r="S17" s="777"/>
      <c r="T17" s="777"/>
      <c r="U17" s="777"/>
      <c r="V17" s="777"/>
      <c r="W17" s="778"/>
    </row>
    <row r="18" spans="2:24" s="31" customFormat="1" ht="25.5" customHeight="1" x14ac:dyDescent="0.15">
      <c r="B18" s="789" t="s">
        <v>666</v>
      </c>
      <c r="C18" s="789" t="s">
        <v>667</v>
      </c>
      <c r="D18" s="789"/>
      <c r="E18" s="261" t="s">
        <v>549</v>
      </c>
      <c r="F18" s="743"/>
      <c r="G18" s="744"/>
      <c r="H18" s="744"/>
      <c r="I18" s="744"/>
      <c r="J18" s="744"/>
      <c r="K18" s="744"/>
      <c r="L18" s="745"/>
      <c r="M18" s="789" t="s">
        <v>666</v>
      </c>
      <c r="N18" s="789" t="s">
        <v>667</v>
      </c>
      <c r="O18" s="789"/>
      <c r="P18" s="261" t="s">
        <v>557</v>
      </c>
      <c r="Q18" s="776"/>
      <c r="R18" s="777"/>
      <c r="S18" s="777"/>
      <c r="T18" s="777"/>
      <c r="U18" s="777"/>
      <c r="V18" s="777"/>
      <c r="W18" s="778"/>
    </row>
    <row r="19" spans="2:24" s="31" customFormat="1" ht="25.5" customHeight="1" x14ac:dyDescent="0.15">
      <c r="B19" s="789"/>
      <c r="C19" s="789" t="s">
        <v>298</v>
      </c>
      <c r="D19" s="789"/>
      <c r="E19" s="259" t="s">
        <v>559</v>
      </c>
      <c r="F19" s="743"/>
      <c r="G19" s="744"/>
      <c r="H19" s="744"/>
      <c r="I19" s="744"/>
      <c r="J19" s="744"/>
      <c r="K19" s="744"/>
      <c r="L19" s="745"/>
      <c r="M19" s="789"/>
      <c r="N19" s="789" t="s">
        <v>298</v>
      </c>
      <c r="O19" s="789"/>
      <c r="P19" s="259" t="s">
        <v>558</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317</v>
      </c>
      <c r="Q20" s="776"/>
      <c r="R20" s="777"/>
      <c r="S20" s="777"/>
      <c r="T20" s="777"/>
      <c r="U20" s="777"/>
      <c r="V20" s="777"/>
      <c r="W20" s="778"/>
    </row>
    <row r="21" spans="2:24" s="31" customFormat="1" ht="25.5" customHeight="1" x14ac:dyDescent="0.15">
      <c r="B21" s="736" t="s">
        <v>668</v>
      </c>
      <c r="C21" s="788" t="s">
        <v>299</v>
      </c>
      <c r="D21" s="788"/>
      <c r="E21" s="260"/>
      <c r="F21" s="743"/>
      <c r="G21" s="744"/>
      <c r="H21" s="744"/>
      <c r="I21" s="744"/>
      <c r="J21" s="744"/>
      <c r="K21" s="744"/>
      <c r="L21" s="745"/>
      <c r="M21" s="736" t="s">
        <v>668</v>
      </c>
      <c r="N21" s="788" t="s">
        <v>299</v>
      </c>
      <c r="O21" s="788"/>
      <c r="P21" s="260" t="s">
        <v>316</v>
      </c>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c r="F23" s="746"/>
      <c r="G23" s="747"/>
      <c r="H23" s="747"/>
      <c r="I23" s="747"/>
      <c r="J23" s="747"/>
      <c r="K23" s="747"/>
      <c r="L23" s="748"/>
      <c r="M23" s="737"/>
      <c r="N23" s="788" t="s">
        <v>670</v>
      </c>
      <c r="O23" s="788"/>
      <c r="P23" s="195" t="s">
        <v>562</v>
      </c>
      <c r="Q23" s="779"/>
      <c r="R23" s="780"/>
      <c r="S23" s="780"/>
      <c r="T23" s="780"/>
      <c r="U23" s="780"/>
      <c r="V23" s="780"/>
      <c r="W23" s="781"/>
    </row>
    <row r="24" spans="2:24" s="31" customFormat="1" ht="25.5" customHeight="1" x14ac:dyDescent="0.15">
      <c r="B24" s="790" t="s">
        <v>671</v>
      </c>
      <c r="C24" s="790"/>
      <c r="D24" s="790"/>
      <c r="E24" s="770" t="s">
        <v>811</v>
      </c>
      <c r="F24" s="771"/>
      <c r="G24" s="772"/>
      <c r="H24" s="790" t="s">
        <v>672</v>
      </c>
      <c r="I24" s="790"/>
      <c r="J24" s="755" t="s">
        <v>812</v>
      </c>
      <c r="K24" s="756"/>
      <c r="L24" s="757"/>
      <c r="M24" s="790" t="s">
        <v>671</v>
      </c>
      <c r="N24" s="790"/>
      <c r="O24" s="790"/>
      <c r="P24" s="770" t="s">
        <v>813</v>
      </c>
      <c r="Q24" s="771"/>
      <c r="R24" s="772"/>
      <c r="S24" s="790" t="s">
        <v>672</v>
      </c>
      <c r="T24" s="790"/>
      <c r="U24" s="791" t="s">
        <v>726</v>
      </c>
      <c r="V24" s="791"/>
      <c r="W24" s="791"/>
    </row>
    <row r="25" spans="2:24" s="31" customFormat="1" ht="25.5" customHeight="1" x14ac:dyDescent="0.15">
      <c r="B25" s="792" t="s">
        <v>673</v>
      </c>
      <c r="C25" s="792"/>
      <c r="D25" s="792"/>
      <c r="E25" s="762" t="s">
        <v>551</v>
      </c>
      <c r="F25" s="762"/>
      <c r="G25" s="762"/>
      <c r="H25" s="758" t="s">
        <v>674</v>
      </c>
      <c r="I25" s="759"/>
      <c r="J25" s="764" t="s">
        <v>551</v>
      </c>
      <c r="K25" s="765"/>
      <c r="L25" s="766"/>
      <c r="M25" s="758" t="s">
        <v>673</v>
      </c>
      <c r="N25" s="759"/>
      <c r="O25" s="760"/>
      <c r="P25" s="761" t="s">
        <v>552</v>
      </c>
      <c r="Q25" s="762"/>
      <c r="R25" s="762"/>
      <c r="S25" s="767" t="s">
        <v>674</v>
      </c>
      <c r="T25" s="768"/>
      <c r="U25" s="764" t="s">
        <v>552</v>
      </c>
      <c r="V25" s="765"/>
      <c r="W25" s="766"/>
    </row>
    <row r="26" spans="2:24" s="31" customFormat="1" ht="39.75" customHeight="1" x14ac:dyDescent="0.15">
      <c r="B26" s="788" t="s">
        <v>675</v>
      </c>
      <c r="C26" s="788"/>
      <c r="D26" s="788"/>
      <c r="E26" s="782" t="s">
        <v>701</v>
      </c>
      <c r="F26" s="783"/>
      <c r="G26" s="783"/>
      <c r="H26" s="783"/>
      <c r="I26" s="783"/>
      <c r="J26" s="783"/>
      <c r="K26" s="783"/>
      <c r="L26" s="784"/>
      <c r="M26" s="788" t="s">
        <v>675</v>
      </c>
      <c r="N26" s="788"/>
      <c r="O26" s="788"/>
      <c r="P26" s="782" t="s">
        <v>814</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F21133EB-C3D7-481C-8649-7EB0807DDE23}">
      <formula1>INDIRECT(E7)</formula1>
    </dataValidation>
    <dataValidation allowBlank="1" showInputMessage="1" showErrorMessage="1" prompt="覆工スパン毎に連番を記入。_x000a_数値で入力する。" sqref="E6 E17 P17 P6" xr:uid="{78507E8C-249B-406E-A4E2-ED9C25A9DCD9}"/>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52A944B-0BEA-4790-B487-15866E27A161}">
          <x14:formula1>
            <xm:f>'(参考)リスト'!$B$16:$B$21</xm:f>
          </x14:formula1>
          <xm:sqref>E7 E18 P7 P18</xm:sqref>
        </x14:dataValidation>
        <x14:dataValidation type="list" allowBlank="1" showInputMessage="1" showErrorMessage="1" xr:uid="{92F710C0-EB16-47C9-9211-D83DEE06BFD3}">
          <x14:formula1>
            <xm:f>'(参考)リスト'!$E$16:$E$27</xm:f>
          </x14:formula1>
          <xm:sqref>E9 E20 P9 P20</xm:sqref>
        </x14:dataValidation>
        <x14:dataValidation type="list" allowBlank="1" showInputMessage="1" showErrorMessage="1" xr:uid="{D481BE47-840D-45C6-8885-A32F48D2A8DF}">
          <x14:formula1>
            <xm:f>'(参考)リスト'!$D$16:$D$18</xm:f>
          </x14:formula1>
          <xm:sqref>E10 E21 P10 P21</xm:sqref>
        </x14:dataValidation>
        <x14:dataValidation type="list" allowBlank="1" showInputMessage="1" showErrorMessage="1" xr:uid="{6B620C20-F1FB-4B24-9B32-EA048BB6162E}">
          <x14:formula1>
            <xm:f>'(参考)リスト'!$F$16:$F$21</xm:f>
          </x14:formula1>
          <xm:sqref>E11:E12 E22:E23 P11:P12 P22:P23</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A3CC5-A65F-4EB5-92E1-BF3A5A2994D1}">
  <sheetPr codeName="Sheet39"/>
  <dimension ref="B1:AD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30" ht="9" customHeight="1" x14ac:dyDescent="0.15">
      <c r="W1" s="123"/>
    </row>
    <row r="2" spans="2:30"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30"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30"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30" s="31" customFormat="1" ht="25.5" customHeight="1" x14ac:dyDescent="0.15">
      <c r="B5" s="736" t="s">
        <v>663</v>
      </c>
      <c r="C5" s="738" t="s">
        <v>664</v>
      </c>
      <c r="D5" s="739"/>
      <c r="E5" s="259" t="s">
        <v>511</v>
      </c>
      <c r="F5" s="740"/>
      <c r="G5" s="741"/>
      <c r="H5" s="741"/>
      <c r="I5" s="741"/>
      <c r="J5" s="741"/>
      <c r="K5" s="741"/>
      <c r="L5" s="742"/>
      <c r="M5" s="736" t="s">
        <v>663</v>
      </c>
      <c r="N5" s="738" t="s">
        <v>664</v>
      </c>
      <c r="O5" s="739"/>
      <c r="P5" s="259" t="s">
        <v>511</v>
      </c>
      <c r="Q5" s="740"/>
      <c r="R5" s="741"/>
      <c r="S5" s="741"/>
      <c r="T5" s="741"/>
      <c r="U5" s="741"/>
      <c r="V5" s="741"/>
      <c r="W5" s="742"/>
      <c r="X5" s="740"/>
      <c r="Y5" s="741"/>
      <c r="Z5" s="741"/>
      <c r="AA5" s="741"/>
      <c r="AB5" s="741"/>
      <c r="AC5" s="741"/>
      <c r="AD5" s="742"/>
    </row>
    <row r="6" spans="2:30" s="31" customFormat="1" ht="25.5" customHeight="1" x14ac:dyDescent="0.15">
      <c r="B6" s="737"/>
      <c r="C6" s="738" t="s">
        <v>665</v>
      </c>
      <c r="D6" s="739"/>
      <c r="E6" s="260">
        <v>1</v>
      </c>
      <c r="F6" s="743"/>
      <c r="G6" s="744"/>
      <c r="H6" s="744"/>
      <c r="I6" s="744"/>
      <c r="J6" s="744"/>
      <c r="K6" s="744"/>
      <c r="L6" s="745"/>
      <c r="M6" s="737"/>
      <c r="N6" s="738" t="s">
        <v>665</v>
      </c>
      <c r="O6" s="739"/>
      <c r="P6" s="260">
        <v>2</v>
      </c>
      <c r="Q6" s="743"/>
      <c r="R6" s="744"/>
      <c r="S6" s="744"/>
      <c r="T6" s="744"/>
      <c r="U6" s="744"/>
      <c r="V6" s="744"/>
      <c r="W6" s="745"/>
      <c r="X6" s="743"/>
      <c r="Y6" s="744"/>
      <c r="Z6" s="744"/>
      <c r="AA6" s="744"/>
      <c r="AB6" s="744"/>
      <c r="AC6" s="744"/>
      <c r="AD6" s="745"/>
    </row>
    <row r="7" spans="2:30"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557</v>
      </c>
      <c r="Q7" s="743"/>
      <c r="R7" s="744"/>
      <c r="S7" s="744"/>
      <c r="T7" s="744"/>
      <c r="U7" s="744"/>
      <c r="V7" s="744"/>
      <c r="W7" s="745"/>
      <c r="X7" s="743"/>
      <c r="Y7" s="744"/>
      <c r="Z7" s="744"/>
      <c r="AA7" s="744"/>
      <c r="AB7" s="744"/>
      <c r="AC7" s="744"/>
      <c r="AD7" s="745"/>
    </row>
    <row r="8" spans="2:30" s="31" customFormat="1" ht="25.5" customHeight="1" x14ac:dyDescent="0.15">
      <c r="B8" s="749"/>
      <c r="C8" s="738" t="s">
        <v>298</v>
      </c>
      <c r="D8" s="739"/>
      <c r="E8" s="259" t="s">
        <v>563</v>
      </c>
      <c r="F8" s="743"/>
      <c r="G8" s="744"/>
      <c r="H8" s="744"/>
      <c r="I8" s="744"/>
      <c r="J8" s="744"/>
      <c r="K8" s="744"/>
      <c r="L8" s="745"/>
      <c r="M8" s="749"/>
      <c r="N8" s="738" t="s">
        <v>298</v>
      </c>
      <c r="O8" s="739"/>
      <c r="P8" s="259" t="s">
        <v>564</v>
      </c>
      <c r="Q8" s="743"/>
      <c r="R8" s="744"/>
      <c r="S8" s="744"/>
      <c r="T8" s="744"/>
      <c r="U8" s="744"/>
      <c r="V8" s="744"/>
      <c r="W8" s="745"/>
      <c r="X8" s="743"/>
      <c r="Y8" s="744"/>
      <c r="Z8" s="744"/>
      <c r="AA8" s="744"/>
      <c r="AB8" s="744"/>
      <c r="AC8" s="744"/>
      <c r="AD8" s="745"/>
    </row>
    <row r="9" spans="2:30"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c r="X9" s="743"/>
      <c r="Y9" s="744"/>
      <c r="Z9" s="744"/>
      <c r="AA9" s="744"/>
      <c r="AB9" s="744"/>
      <c r="AC9" s="744"/>
      <c r="AD9" s="745"/>
    </row>
    <row r="10" spans="2:30"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t="s">
        <v>542</v>
      </c>
      <c r="Q10" s="743"/>
      <c r="R10" s="744"/>
      <c r="S10" s="744"/>
      <c r="T10" s="744"/>
      <c r="U10" s="744"/>
      <c r="V10" s="744"/>
      <c r="W10" s="745"/>
      <c r="X10" s="743"/>
      <c r="Y10" s="744"/>
      <c r="Z10" s="744"/>
      <c r="AA10" s="744"/>
      <c r="AB10" s="744"/>
      <c r="AC10" s="744"/>
      <c r="AD10" s="745"/>
    </row>
    <row r="11" spans="2:30"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c r="X11" s="743"/>
      <c r="Y11" s="744"/>
      <c r="Z11" s="744"/>
      <c r="AA11" s="744"/>
      <c r="AB11" s="744"/>
      <c r="AC11" s="744"/>
      <c r="AD11" s="745"/>
    </row>
    <row r="12" spans="2:30" s="31" customFormat="1" ht="25.5" customHeight="1" x14ac:dyDescent="0.15">
      <c r="B12" s="737"/>
      <c r="C12" s="788" t="s">
        <v>670</v>
      </c>
      <c r="D12" s="788"/>
      <c r="E12" s="195" t="s">
        <v>553</v>
      </c>
      <c r="F12" s="746"/>
      <c r="G12" s="747"/>
      <c r="H12" s="747"/>
      <c r="I12" s="747"/>
      <c r="J12" s="747"/>
      <c r="K12" s="747"/>
      <c r="L12" s="748"/>
      <c r="M12" s="737"/>
      <c r="N12" s="788" t="s">
        <v>670</v>
      </c>
      <c r="O12" s="788"/>
      <c r="P12" s="195" t="s">
        <v>553</v>
      </c>
      <c r="Q12" s="746"/>
      <c r="R12" s="747"/>
      <c r="S12" s="747"/>
      <c r="T12" s="747"/>
      <c r="U12" s="747"/>
      <c r="V12" s="747"/>
      <c r="W12" s="748"/>
      <c r="X12" s="746"/>
      <c r="Y12" s="747"/>
      <c r="Z12" s="747"/>
      <c r="AA12" s="747"/>
      <c r="AB12" s="747"/>
      <c r="AC12" s="747"/>
      <c r="AD12" s="748"/>
    </row>
    <row r="13" spans="2:30" s="31" customFormat="1" ht="25.5" customHeight="1" x14ac:dyDescent="0.15">
      <c r="B13" s="790" t="s">
        <v>671</v>
      </c>
      <c r="C13" s="790"/>
      <c r="D13" s="790"/>
      <c r="E13" s="755" t="s">
        <v>551</v>
      </c>
      <c r="F13" s="756"/>
      <c r="G13" s="757"/>
      <c r="H13" s="790" t="s">
        <v>672</v>
      </c>
      <c r="I13" s="790"/>
      <c r="J13" s="791" t="s">
        <v>656</v>
      </c>
      <c r="K13" s="791"/>
      <c r="L13" s="791"/>
      <c r="M13" s="790" t="s">
        <v>671</v>
      </c>
      <c r="N13" s="790"/>
      <c r="O13" s="790"/>
      <c r="P13" s="770" t="s">
        <v>551</v>
      </c>
      <c r="Q13" s="771"/>
      <c r="R13" s="772"/>
      <c r="S13" s="790" t="s">
        <v>672</v>
      </c>
      <c r="T13" s="790"/>
      <c r="U13" s="791" t="s">
        <v>656</v>
      </c>
      <c r="V13" s="791"/>
      <c r="W13" s="791"/>
    </row>
    <row r="14" spans="2:30" s="31" customFormat="1" ht="25.5" customHeight="1" x14ac:dyDescent="0.15">
      <c r="B14" s="792" t="s">
        <v>673</v>
      </c>
      <c r="C14" s="792"/>
      <c r="D14" s="792"/>
      <c r="E14" s="762" t="s">
        <v>556</v>
      </c>
      <c r="F14" s="762"/>
      <c r="G14" s="762"/>
      <c r="H14" s="758" t="s">
        <v>674</v>
      </c>
      <c r="I14" s="759"/>
      <c r="J14" s="764" t="s">
        <v>657</v>
      </c>
      <c r="K14" s="765"/>
      <c r="L14" s="766"/>
      <c r="M14" s="758" t="s">
        <v>673</v>
      </c>
      <c r="N14" s="759"/>
      <c r="O14" s="760"/>
      <c r="P14" s="761" t="s">
        <v>556</v>
      </c>
      <c r="Q14" s="762"/>
      <c r="R14" s="762"/>
      <c r="S14" s="767" t="s">
        <v>674</v>
      </c>
      <c r="T14" s="768"/>
      <c r="U14" s="764" t="s">
        <v>657</v>
      </c>
      <c r="V14" s="765"/>
      <c r="W14" s="766"/>
    </row>
    <row r="15" spans="2:30" s="31" customFormat="1" ht="39.75" customHeight="1" x14ac:dyDescent="0.15">
      <c r="B15" s="788" t="s">
        <v>675</v>
      </c>
      <c r="C15" s="788"/>
      <c r="D15" s="788"/>
      <c r="E15" s="782" t="s">
        <v>662</v>
      </c>
      <c r="F15" s="783"/>
      <c r="G15" s="783"/>
      <c r="H15" s="783"/>
      <c r="I15" s="783"/>
      <c r="J15" s="783"/>
      <c r="K15" s="783"/>
      <c r="L15" s="784"/>
      <c r="M15" s="788" t="s">
        <v>675</v>
      </c>
      <c r="N15" s="788"/>
      <c r="O15" s="788"/>
      <c r="P15" s="782" t="s">
        <v>807</v>
      </c>
      <c r="Q15" s="783"/>
      <c r="R15" s="783"/>
      <c r="S15" s="783"/>
      <c r="T15" s="783"/>
      <c r="U15" s="783"/>
      <c r="V15" s="783"/>
      <c r="W15" s="784"/>
    </row>
    <row r="16" spans="2:30" s="31" customFormat="1" ht="25.5" customHeight="1" x14ac:dyDescent="0.15">
      <c r="B16" s="789" t="s">
        <v>663</v>
      </c>
      <c r="C16" s="789" t="s">
        <v>664</v>
      </c>
      <c r="D16" s="789"/>
      <c r="E16" s="259" t="s">
        <v>511</v>
      </c>
      <c r="F16" s="740"/>
      <c r="G16" s="741"/>
      <c r="H16" s="741"/>
      <c r="I16" s="741"/>
      <c r="J16" s="741"/>
      <c r="K16" s="741"/>
      <c r="L16" s="742"/>
      <c r="M16" s="789" t="s">
        <v>663</v>
      </c>
      <c r="N16" s="789" t="s">
        <v>664</v>
      </c>
      <c r="O16" s="789"/>
      <c r="P16" s="259" t="s">
        <v>511</v>
      </c>
      <c r="Q16" s="773"/>
      <c r="R16" s="774"/>
      <c r="S16" s="774"/>
      <c r="T16" s="774"/>
      <c r="U16" s="774"/>
      <c r="V16" s="774"/>
      <c r="W16" s="775"/>
    </row>
    <row r="17" spans="2:24" s="31" customFormat="1" ht="25.5" customHeight="1" x14ac:dyDescent="0.15">
      <c r="B17" s="789"/>
      <c r="C17" s="789" t="s">
        <v>665</v>
      </c>
      <c r="D17" s="789"/>
      <c r="E17" s="260">
        <v>3</v>
      </c>
      <c r="F17" s="743"/>
      <c r="G17" s="744"/>
      <c r="H17" s="744"/>
      <c r="I17" s="744"/>
      <c r="J17" s="744"/>
      <c r="K17" s="744"/>
      <c r="L17" s="745"/>
      <c r="M17" s="789"/>
      <c r="N17" s="789" t="s">
        <v>665</v>
      </c>
      <c r="O17" s="789"/>
      <c r="P17" s="260">
        <v>4</v>
      </c>
      <c r="Q17" s="776"/>
      <c r="R17" s="777"/>
      <c r="S17" s="777"/>
      <c r="T17" s="777"/>
      <c r="U17" s="777"/>
      <c r="V17" s="777"/>
      <c r="W17" s="778"/>
    </row>
    <row r="18" spans="2:24" s="31" customFormat="1" ht="25.5" customHeight="1" x14ac:dyDescent="0.15">
      <c r="B18" s="789" t="s">
        <v>666</v>
      </c>
      <c r="C18" s="789" t="s">
        <v>667</v>
      </c>
      <c r="D18" s="789"/>
      <c r="E18" s="261" t="s">
        <v>549</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559</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815</v>
      </c>
      <c r="F24" s="771"/>
      <c r="G24" s="772"/>
      <c r="H24" s="790" t="s">
        <v>672</v>
      </c>
      <c r="I24" s="790"/>
      <c r="J24" s="755" t="s">
        <v>816</v>
      </c>
      <c r="K24" s="756"/>
      <c r="L24" s="757"/>
      <c r="M24" s="790" t="s">
        <v>671</v>
      </c>
      <c r="N24" s="790"/>
      <c r="O24" s="790"/>
      <c r="P24" s="770" t="s">
        <v>817</v>
      </c>
      <c r="Q24" s="771"/>
      <c r="R24" s="772"/>
      <c r="S24" s="790" t="s">
        <v>672</v>
      </c>
      <c r="T24" s="790"/>
      <c r="U24" s="791" t="s">
        <v>818</v>
      </c>
      <c r="V24" s="791"/>
      <c r="W24" s="791"/>
    </row>
    <row r="25" spans="2:24" s="31" customFormat="1" ht="25.5" customHeight="1" x14ac:dyDescent="0.15">
      <c r="B25" s="792" t="s">
        <v>673</v>
      </c>
      <c r="C25" s="792"/>
      <c r="D25" s="792"/>
      <c r="E25" s="762" t="s">
        <v>551</v>
      </c>
      <c r="F25" s="762"/>
      <c r="G25" s="762"/>
      <c r="H25" s="758" t="s">
        <v>674</v>
      </c>
      <c r="I25" s="759"/>
      <c r="J25" s="764" t="s">
        <v>551</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701</v>
      </c>
      <c r="F26" s="783"/>
      <c r="G26" s="783"/>
      <c r="H26" s="783"/>
      <c r="I26" s="783"/>
      <c r="J26" s="783"/>
      <c r="K26" s="783"/>
      <c r="L26" s="784"/>
      <c r="M26" s="788" t="s">
        <v>675</v>
      </c>
      <c r="N26" s="788"/>
      <c r="O26" s="788"/>
      <c r="P26" s="782" t="s">
        <v>701</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5">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X5:AD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 ref="B5:B6"/>
    <mergeCell ref="C5:D5"/>
    <mergeCell ref="F5:L12"/>
    <mergeCell ref="M5:M6"/>
    <mergeCell ref="N5:O5"/>
    <mergeCell ref="Q5:W12"/>
    <mergeCell ref="C6:D6"/>
    <mergeCell ref="N6:O6"/>
  </mergeCells>
  <phoneticPr fontId="13"/>
  <dataValidations count="2">
    <dataValidation type="list" allowBlank="1" showInputMessage="1" showErrorMessage="1" sqref="E8 E19 P8 P19" xr:uid="{80C264B2-8C4A-4A8D-9438-164E41F4D723}">
      <formula1>INDIRECT(E7)</formula1>
    </dataValidation>
    <dataValidation allowBlank="1" showInputMessage="1" showErrorMessage="1" prompt="覆工スパン毎に連番を記入。_x000a_数値で入力する。" sqref="E6 E17 P17 P6" xr:uid="{DC5A07F8-CEC1-440A-85D6-1725EF05F6B9}"/>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B6D6FE7-3F75-4060-BF36-A79461B30557}">
          <x14:formula1>
            <xm:f>'(参考)リスト'!$B$16:$B$21</xm:f>
          </x14:formula1>
          <xm:sqref>E7 E18 P7 P18</xm:sqref>
        </x14:dataValidation>
        <x14:dataValidation type="list" allowBlank="1" showInputMessage="1" showErrorMessage="1" xr:uid="{7B9051BB-9F6F-40C3-A244-2B545475ECC0}">
          <x14:formula1>
            <xm:f>'(参考)リスト'!$E$16:$E$27</xm:f>
          </x14:formula1>
          <xm:sqref>E9 E20 P9 P20</xm:sqref>
        </x14:dataValidation>
        <x14:dataValidation type="list" allowBlank="1" showInputMessage="1" showErrorMessage="1" xr:uid="{C339966F-190D-45F1-8E60-19F26C78C15B}">
          <x14:formula1>
            <xm:f>'(参考)リスト'!$D$16:$D$18</xm:f>
          </x14:formula1>
          <xm:sqref>E10 E21 P10 P21</xm:sqref>
        </x14:dataValidation>
        <x14:dataValidation type="list" allowBlank="1" showInputMessage="1" showErrorMessage="1" xr:uid="{2F052A24-E941-4622-8D22-1894B329A008}">
          <x14:formula1>
            <xm:f>'(参考)リスト'!$F$16:$F$21</xm:f>
          </x14:formula1>
          <xm:sqref>E11:E12 E22:E23 P11:P12 P22:P23</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18DE3-4E1E-402F-BDAC-A9B878017EDA}">
  <sheetPr codeName="Sheet40"/>
  <dimension ref="B1:X31"/>
  <sheetViews>
    <sheetView showGridLines="0" showZeros="0" view="pageBreakPreview" topLeftCell="A4"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511</v>
      </c>
      <c r="F5" s="740"/>
      <c r="G5" s="741"/>
      <c r="H5" s="741"/>
      <c r="I5" s="741"/>
      <c r="J5" s="741"/>
      <c r="K5" s="741"/>
      <c r="L5" s="742"/>
      <c r="M5" s="736" t="s">
        <v>663</v>
      </c>
      <c r="N5" s="738" t="s">
        <v>664</v>
      </c>
      <c r="O5" s="739"/>
      <c r="P5" s="259" t="s">
        <v>511</v>
      </c>
      <c r="Q5" s="740"/>
      <c r="R5" s="741"/>
      <c r="S5" s="741"/>
      <c r="T5" s="741"/>
      <c r="U5" s="741"/>
      <c r="V5" s="741"/>
      <c r="W5" s="742"/>
    </row>
    <row r="6" spans="2:23" s="31" customFormat="1" ht="25.5" customHeight="1" x14ac:dyDescent="0.15">
      <c r="B6" s="737"/>
      <c r="C6" s="738" t="s">
        <v>665</v>
      </c>
      <c r="D6" s="739"/>
      <c r="E6" s="260">
        <v>5</v>
      </c>
      <c r="F6" s="743"/>
      <c r="G6" s="744"/>
      <c r="H6" s="744"/>
      <c r="I6" s="744"/>
      <c r="J6" s="744"/>
      <c r="K6" s="744"/>
      <c r="L6" s="745"/>
      <c r="M6" s="737"/>
      <c r="N6" s="738" t="s">
        <v>665</v>
      </c>
      <c r="O6" s="739"/>
      <c r="P6" s="260">
        <v>6</v>
      </c>
      <c r="Q6" s="743"/>
      <c r="R6" s="744"/>
      <c r="S6" s="744"/>
      <c r="T6" s="744"/>
      <c r="U6" s="744"/>
      <c r="V6" s="744"/>
      <c r="W6" s="745"/>
    </row>
    <row r="7" spans="2:23" s="31" customFormat="1" ht="25.5" customHeight="1" x14ac:dyDescent="0.15">
      <c r="B7" s="736" t="s">
        <v>666</v>
      </c>
      <c r="C7" s="738" t="s">
        <v>667</v>
      </c>
      <c r="D7" s="739"/>
      <c r="E7" s="261" t="s">
        <v>549</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559</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819</v>
      </c>
      <c r="F13" s="756"/>
      <c r="G13" s="757"/>
      <c r="H13" s="790" t="s">
        <v>672</v>
      </c>
      <c r="I13" s="790"/>
      <c r="J13" s="791" t="s">
        <v>820</v>
      </c>
      <c r="K13" s="791"/>
      <c r="L13" s="791"/>
      <c r="M13" s="790" t="s">
        <v>671</v>
      </c>
      <c r="N13" s="790"/>
      <c r="O13" s="790"/>
      <c r="P13" s="770" t="s">
        <v>821</v>
      </c>
      <c r="Q13" s="771"/>
      <c r="R13" s="772"/>
      <c r="S13" s="790" t="s">
        <v>672</v>
      </c>
      <c r="T13" s="790"/>
      <c r="U13" s="791" t="s">
        <v>822</v>
      </c>
      <c r="V13" s="791"/>
      <c r="W13" s="791"/>
    </row>
    <row r="14" spans="2:23" s="31" customFormat="1" ht="25.5" customHeight="1" x14ac:dyDescent="0.15">
      <c r="B14" s="792" t="s">
        <v>673</v>
      </c>
      <c r="C14" s="792"/>
      <c r="D14" s="792"/>
      <c r="E14" s="762" t="s">
        <v>551</v>
      </c>
      <c r="F14" s="762"/>
      <c r="G14" s="762"/>
      <c r="H14" s="758" t="s">
        <v>674</v>
      </c>
      <c r="I14" s="759"/>
      <c r="J14" s="764" t="s">
        <v>551</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701</v>
      </c>
      <c r="F15" s="783"/>
      <c r="G15" s="783"/>
      <c r="H15" s="783"/>
      <c r="I15" s="783"/>
      <c r="J15" s="783"/>
      <c r="K15" s="783"/>
      <c r="L15" s="784"/>
      <c r="M15" s="788" t="s">
        <v>675</v>
      </c>
      <c r="N15" s="788"/>
      <c r="O15" s="788"/>
      <c r="P15" s="782" t="s">
        <v>701</v>
      </c>
      <c r="Q15" s="783"/>
      <c r="R15" s="783"/>
      <c r="S15" s="783"/>
      <c r="T15" s="783"/>
      <c r="U15" s="783"/>
      <c r="V15" s="783"/>
      <c r="W15" s="784"/>
    </row>
    <row r="16" spans="2:23" s="31" customFormat="1" ht="25.5" customHeight="1" x14ac:dyDescent="0.15">
      <c r="B16" s="789" t="s">
        <v>663</v>
      </c>
      <c r="C16" s="789" t="s">
        <v>664</v>
      </c>
      <c r="D16" s="789"/>
      <c r="E16" s="259" t="s">
        <v>511</v>
      </c>
      <c r="F16" s="740"/>
      <c r="G16" s="741"/>
      <c r="H16" s="741"/>
      <c r="I16" s="741"/>
      <c r="J16" s="741"/>
      <c r="K16" s="741"/>
      <c r="L16" s="742"/>
      <c r="M16" s="789" t="s">
        <v>663</v>
      </c>
      <c r="N16" s="789" t="s">
        <v>664</v>
      </c>
      <c r="O16" s="789"/>
      <c r="P16" s="259" t="s">
        <v>512</v>
      </c>
      <c r="Q16" s="773"/>
      <c r="R16" s="774"/>
      <c r="S16" s="774"/>
      <c r="T16" s="774"/>
      <c r="U16" s="774"/>
      <c r="V16" s="774"/>
      <c r="W16" s="775"/>
    </row>
    <row r="17" spans="2:24" s="31" customFormat="1" ht="25.5" customHeight="1" x14ac:dyDescent="0.15">
      <c r="B17" s="789"/>
      <c r="C17" s="789" t="s">
        <v>665</v>
      </c>
      <c r="D17" s="789"/>
      <c r="E17" s="260">
        <v>7</v>
      </c>
      <c r="F17" s="743"/>
      <c r="G17" s="744"/>
      <c r="H17" s="744"/>
      <c r="I17" s="744"/>
      <c r="J17" s="744"/>
      <c r="K17" s="744"/>
      <c r="L17" s="745"/>
      <c r="M17" s="789"/>
      <c r="N17" s="789" t="s">
        <v>665</v>
      </c>
      <c r="O17" s="789"/>
      <c r="P17" s="260">
        <v>1</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557</v>
      </c>
      <c r="Q18" s="776"/>
      <c r="R18" s="777"/>
      <c r="S18" s="777"/>
      <c r="T18" s="777"/>
      <c r="U18" s="777"/>
      <c r="V18" s="777"/>
      <c r="W18" s="778"/>
    </row>
    <row r="19" spans="2:24" s="31" customFormat="1" ht="25.5" customHeight="1" x14ac:dyDescent="0.15">
      <c r="B19" s="789"/>
      <c r="C19" s="789" t="s">
        <v>298</v>
      </c>
      <c r="D19" s="789"/>
      <c r="E19" s="259" t="s">
        <v>591</v>
      </c>
      <c r="F19" s="743"/>
      <c r="G19" s="744"/>
      <c r="H19" s="744"/>
      <c r="I19" s="744"/>
      <c r="J19" s="744"/>
      <c r="K19" s="744"/>
      <c r="L19" s="745"/>
      <c r="M19" s="789"/>
      <c r="N19" s="789" t="s">
        <v>298</v>
      </c>
      <c r="O19" s="789"/>
      <c r="P19" s="259" t="s">
        <v>558</v>
      </c>
      <c r="Q19" s="776"/>
      <c r="R19" s="777"/>
      <c r="S19" s="777"/>
      <c r="T19" s="777"/>
      <c r="U19" s="777"/>
      <c r="V19" s="777"/>
      <c r="W19" s="778"/>
    </row>
    <row r="20" spans="2:24" s="31" customFormat="1" ht="25.5" customHeight="1" x14ac:dyDescent="0.15">
      <c r="B20" s="788" t="s">
        <v>300</v>
      </c>
      <c r="C20" s="788"/>
      <c r="D20" s="788"/>
      <c r="E20" s="262" t="s">
        <v>309</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t="s">
        <v>548</v>
      </c>
      <c r="F21" s="743"/>
      <c r="G21" s="744"/>
      <c r="H21" s="744"/>
      <c r="I21" s="744"/>
      <c r="J21" s="744"/>
      <c r="K21" s="744"/>
      <c r="L21" s="745"/>
      <c r="M21" s="736" t="s">
        <v>668</v>
      </c>
      <c r="N21" s="788" t="s">
        <v>299</v>
      </c>
      <c r="O21" s="788"/>
      <c r="P21" s="260" t="s">
        <v>542</v>
      </c>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562</v>
      </c>
      <c r="F23" s="746"/>
      <c r="G23" s="747"/>
      <c r="H23" s="747"/>
      <c r="I23" s="747"/>
      <c r="J23" s="747"/>
      <c r="K23" s="747"/>
      <c r="L23" s="748"/>
      <c r="M23" s="737"/>
      <c r="N23" s="788" t="s">
        <v>670</v>
      </c>
      <c r="O23" s="788"/>
      <c r="P23" s="195" t="s">
        <v>553</v>
      </c>
      <c r="Q23" s="779"/>
      <c r="R23" s="780"/>
      <c r="S23" s="780"/>
      <c r="T23" s="780"/>
      <c r="U23" s="780"/>
      <c r="V23" s="780"/>
      <c r="W23" s="781"/>
    </row>
    <row r="24" spans="2:24" s="31" customFormat="1" ht="25.5" customHeight="1" x14ac:dyDescent="0.15">
      <c r="B24" s="790" t="s">
        <v>671</v>
      </c>
      <c r="C24" s="790"/>
      <c r="D24" s="790"/>
      <c r="E24" s="770" t="s">
        <v>623</v>
      </c>
      <c r="F24" s="771"/>
      <c r="G24" s="772"/>
      <c r="H24" s="790" t="s">
        <v>672</v>
      </c>
      <c r="I24" s="790"/>
      <c r="J24" s="755" t="s">
        <v>714</v>
      </c>
      <c r="K24" s="756"/>
      <c r="L24" s="757"/>
      <c r="M24" s="790" t="s">
        <v>671</v>
      </c>
      <c r="N24" s="790"/>
      <c r="O24" s="790"/>
      <c r="P24" s="770" t="s">
        <v>551</v>
      </c>
      <c r="Q24" s="771"/>
      <c r="R24" s="772"/>
      <c r="S24" s="790" t="s">
        <v>672</v>
      </c>
      <c r="T24" s="790"/>
      <c r="U24" s="791" t="s">
        <v>656</v>
      </c>
      <c r="V24" s="791"/>
      <c r="W24" s="791"/>
    </row>
    <row r="25" spans="2:24" s="31" customFormat="1" ht="25.5" customHeight="1" x14ac:dyDescent="0.15">
      <c r="B25" s="792" t="s">
        <v>673</v>
      </c>
      <c r="C25" s="792"/>
      <c r="D25" s="792"/>
      <c r="E25" s="762" t="s">
        <v>552</v>
      </c>
      <c r="F25" s="762"/>
      <c r="G25" s="762"/>
      <c r="H25" s="758" t="s">
        <v>674</v>
      </c>
      <c r="I25" s="759"/>
      <c r="J25" s="764" t="s">
        <v>552</v>
      </c>
      <c r="K25" s="765"/>
      <c r="L25" s="766"/>
      <c r="M25" s="758" t="s">
        <v>673</v>
      </c>
      <c r="N25" s="759"/>
      <c r="O25" s="760"/>
      <c r="P25" s="761" t="s">
        <v>556</v>
      </c>
      <c r="Q25" s="762"/>
      <c r="R25" s="762"/>
      <c r="S25" s="767" t="s">
        <v>674</v>
      </c>
      <c r="T25" s="768"/>
      <c r="U25" s="764" t="s">
        <v>657</v>
      </c>
      <c r="V25" s="765"/>
      <c r="W25" s="766"/>
    </row>
    <row r="26" spans="2:24" s="31" customFormat="1" ht="39.75" customHeight="1" x14ac:dyDescent="0.15">
      <c r="B26" s="788" t="s">
        <v>675</v>
      </c>
      <c r="C26" s="788"/>
      <c r="D26" s="788"/>
      <c r="E26" s="782" t="s">
        <v>823</v>
      </c>
      <c r="F26" s="783"/>
      <c r="G26" s="783"/>
      <c r="H26" s="783"/>
      <c r="I26" s="783"/>
      <c r="J26" s="783"/>
      <c r="K26" s="783"/>
      <c r="L26" s="784"/>
      <c r="M26" s="788" t="s">
        <v>675</v>
      </c>
      <c r="N26" s="788"/>
      <c r="O26" s="788"/>
      <c r="P26" s="782" t="s">
        <v>659</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AE208D62-542C-4736-B68E-93AEE4CB5F56}"/>
    <dataValidation type="list" allowBlank="1" showInputMessage="1" showErrorMessage="1" sqref="E8 E19 P8 P19" xr:uid="{EC7430F3-532A-46ED-AE34-7A923A80EBF1}">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F8A7156-3460-4D39-AAFF-965738ECC0D0}">
          <x14:formula1>
            <xm:f>'(参考)リスト'!$F$16:$F$21</xm:f>
          </x14:formula1>
          <xm:sqref>E11:E12 E22:E23 P11:P12 P22:P23</xm:sqref>
        </x14:dataValidation>
        <x14:dataValidation type="list" allowBlank="1" showInputMessage="1" showErrorMessage="1" xr:uid="{1987374F-B707-4744-B603-C78945B65BC4}">
          <x14:formula1>
            <xm:f>'(参考)リスト'!$D$16:$D$18</xm:f>
          </x14:formula1>
          <xm:sqref>E10 E21 P10 P21</xm:sqref>
        </x14:dataValidation>
        <x14:dataValidation type="list" allowBlank="1" showInputMessage="1" showErrorMessage="1" xr:uid="{94405E4D-64F2-442A-9395-DA0FDFAC435E}">
          <x14:formula1>
            <xm:f>'(参考)リスト'!$E$16:$E$27</xm:f>
          </x14:formula1>
          <xm:sqref>E9 E20 P9 P20</xm:sqref>
        </x14:dataValidation>
        <x14:dataValidation type="list" allowBlank="1" showInputMessage="1" showErrorMessage="1" xr:uid="{64B441B4-CCD0-4DBA-9087-4D2DDB2AAE63}">
          <x14:formula1>
            <xm:f>'(参考)リスト'!$B$16:$B$21</xm:f>
          </x14:formula1>
          <xm:sqref>E7 E18 P7 P18</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8A365-6079-4297-88A5-473F390269F8}">
  <sheetPr codeName="Sheet41"/>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512</v>
      </c>
      <c r="F5" s="740"/>
      <c r="G5" s="741"/>
      <c r="H5" s="741"/>
      <c r="I5" s="741"/>
      <c r="J5" s="741"/>
      <c r="K5" s="741"/>
      <c r="L5" s="742"/>
      <c r="M5" s="736" t="s">
        <v>663</v>
      </c>
      <c r="N5" s="738" t="s">
        <v>664</v>
      </c>
      <c r="O5" s="739"/>
      <c r="P5" s="259" t="s">
        <v>512</v>
      </c>
      <c r="Q5" s="740"/>
      <c r="R5" s="741"/>
      <c r="S5" s="741"/>
      <c r="T5" s="741"/>
      <c r="U5" s="741"/>
      <c r="V5" s="741"/>
      <c r="W5" s="742"/>
    </row>
    <row r="6" spans="2:23" s="31" customFormat="1" ht="25.5" customHeight="1" x14ac:dyDescent="0.15">
      <c r="B6" s="737"/>
      <c r="C6" s="738" t="s">
        <v>665</v>
      </c>
      <c r="D6" s="739"/>
      <c r="E6" s="260">
        <v>2</v>
      </c>
      <c r="F6" s="743"/>
      <c r="G6" s="744"/>
      <c r="H6" s="744"/>
      <c r="I6" s="744"/>
      <c r="J6" s="744"/>
      <c r="K6" s="744"/>
      <c r="L6" s="745"/>
      <c r="M6" s="737"/>
      <c r="N6" s="738" t="s">
        <v>665</v>
      </c>
      <c r="O6" s="739"/>
      <c r="P6" s="260">
        <v>3</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584</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317</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572</v>
      </c>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824</v>
      </c>
      <c r="F13" s="756"/>
      <c r="G13" s="757"/>
      <c r="H13" s="790" t="s">
        <v>672</v>
      </c>
      <c r="I13" s="790"/>
      <c r="J13" s="791" t="s">
        <v>825</v>
      </c>
      <c r="K13" s="791"/>
      <c r="L13" s="791"/>
      <c r="M13" s="790" t="s">
        <v>671</v>
      </c>
      <c r="N13" s="790"/>
      <c r="O13" s="790"/>
      <c r="P13" s="770" t="s">
        <v>826</v>
      </c>
      <c r="Q13" s="771"/>
      <c r="R13" s="772"/>
      <c r="S13" s="790" t="s">
        <v>672</v>
      </c>
      <c r="T13" s="790"/>
      <c r="U13" s="791" t="s">
        <v>827</v>
      </c>
      <c r="V13" s="791"/>
      <c r="W13" s="791"/>
    </row>
    <row r="14" spans="2:23" s="31" customFormat="1" ht="25.5" customHeight="1" x14ac:dyDescent="0.15">
      <c r="B14" s="792" t="s">
        <v>673</v>
      </c>
      <c r="C14" s="792"/>
      <c r="D14" s="792"/>
      <c r="E14" s="762" t="s">
        <v>552</v>
      </c>
      <c r="F14" s="762"/>
      <c r="G14" s="762"/>
      <c r="H14" s="758" t="s">
        <v>674</v>
      </c>
      <c r="I14" s="759"/>
      <c r="J14" s="764" t="s">
        <v>552</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828</v>
      </c>
      <c r="F15" s="783"/>
      <c r="G15" s="783"/>
      <c r="H15" s="783"/>
      <c r="I15" s="783"/>
      <c r="J15" s="783"/>
      <c r="K15" s="783"/>
      <c r="L15" s="784"/>
      <c r="M15" s="788" t="s">
        <v>675</v>
      </c>
      <c r="N15" s="788"/>
      <c r="O15" s="788"/>
      <c r="P15" s="782" t="s">
        <v>701</v>
      </c>
      <c r="Q15" s="783"/>
      <c r="R15" s="783"/>
      <c r="S15" s="783"/>
      <c r="T15" s="783"/>
      <c r="U15" s="783"/>
      <c r="V15" s="783"/>
      <c r="W15" s="784"/>
    </row>
    <row r="16" spans="2:23" s="31" customFormat="1" ht="25.5" customHeight="1" x14ac:dyDescent="0.15">
      <c r="B16" s="789" t="s">
        <v>663</v>
      </c>
      <c r="C16" s="789" t="s">
        <v>664</v>
      </c>
      <c r="D16" s="789"/>
      <c r="E16" s="259" t="s">
        <v>512</v>
      </c>
      <c r="F16" s="740"/>
      <c r="G16" s="741"/>
      <c r="H16" s="741"/>
      <c r="I16" s="741"/>
      <c r="J16" s="741"/>
      <c r="K16" s="741"/>
      <c r="L16" s="742"/>
      <c r="M16" s="789" t="s">
        <v>663</v>
      </c>
      <c r="N16" s="789" t="s">
        <v>664</v>
      </c>
      <c r="O16" s="789"/>
      <c r="P16" s="259" t="s">
        <v>513</v>
      </c>
      <c r="Q16" s="773"/>
      <c r="R16" s="774"/>
      <c r="S16" s="774"/>
      <c r="T16" s="774"/>
      <c r="U16" s="774"/>
      <c r="V16" s="774"/>
      <c r="W16" s="775"/>
    </row>
    <row r="17" spans="2:24" s="31" customFormat="1" ht="25.5" customHeight="1" x14ac:dyDescent="0.15">
      <c r="B17" s="789"/>
      <c r="C17" s="789" t="s">
        <v>665</v>
      </c>
      <c r="D17" s="789"/>
      <c r="E17" s="260">
        <v>4</v>
      </c>
      <c r="F17" s="743"/>
      <c r="G17" s="744"/>
      <c r="H17" s="744"/>
      <c r="I17" s="744"/>
      <c r="J17" s="744"/>
      <c r="K17" s="744"/>
      <c r="L17" s="745"/>
      <c r="M17" s="789"/>
      <c r="N17" s="789" t="s">
        <v>665</v>
      </c>
      <c r="O17" s="789"/>
      <c r="P17" s="260">
        <v>1</v>
      </c>
      <c r="Q17" s="776"/>
      <c r="R17" s="777"/>
      <c r="S17" s="777"/>
      <c r="T17" s="777"/>
      <c r="U17" s="777"/>
      <c r="V17" s="777"/>
      <c r="W17" s="778"/>
    </row>
    <row r="18" spans="2:24" s="31" customFormat="1" ht="25.5" customHeight="1" x14ac:dyDescent="0.15">
      <c r="B18" s="789" t="s">
        <v>666</v>
      </c>
      <c r="C18" s="789" t="s">
        <v>667</v>
      </c>
      <c r="D18" s="789"/>
      <c r="E18" s="261" t="s">
        <v>549</v>
      </c>
      <c r="F18" s="743"/>
      <c r="G18" s="744"/>
      <c r="H18" s="744"/>
      <c r="I18" s="744"/>
      <c r="J18" s="744"/>
      <c r="K18" s="744"/>
      <c r="L18" s="745"/>
      <c r="M18" s="789" t="s">
        <v>666</v>
      </c>
      <c r="N18" s="789" t="s">
        <v>667</v>
      </c>
      <c r="O18" s="789"/>
      <c r="P18" s="261" t="s">
        <v>557</v>
      </c>
      <c r="Q18" s="776"/>
      <c r="R18" s="777"/>
      <c r="S18" s="777"/>
      <c r="T18" s="777"/>
      <c r="U18" s="777"/>
      <c r="V18" s="777"/>
      <c r="W18" s="778"/>
    </row>
    <row r="19" spans="2:24" s="31" customFormat="1" ht="25.5" customHeight="1" x14ac:dyDescent="0.15">
      <c r="B19" s="789"/>
      <c r="C19" s="789" t="s">
        <v>298</v>
      </c>
      <c r="D19" s="789"/>
      <c r="E19" s="259" t="s">
        <v>559</v>
      </c>
      <c r="F19" s="743"/>
      <c r="G19" s="744"/>
      <c r="H19" s="744"/>
      <c r="I19" s="744"/>
      <c r="J19" s="744"/>
      <c r="K19" s="744"/>
      <c r="L19" s="745"/>
      <c r="M19" s="789"/>
      <c r="N19" s="789" t="s">
        <v>298</v>
      </c>
      <c r="O19" s="789"/>
      <c r="P19" s="259" t="s">
        <v>558</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c r="F21" s="743"/>
      <c r="G21" s="744"/>
      <c r="H21" s="744"/>
      <c r="I21" s="744"/>
      <c r="J21" s="744"/>
      <c r="K21" s="744"/>
      <c r="L21" s="745"/>
      <c r="M21" s="736" t="s">
        <v>668</v>
      </c>
      <c r="N21" s="788" t="s">
        <v>299</v>
      </c>
      <c r="O21" s="788"/>
      <c r="P21" s="260" t="s">
        <v>542</v>
      </c>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c r="F23" s="746"/>
      <c r="G23" s="747"/>
      <c r="H23" s="747"/>
      <c r="I23" s="747"/>
      <c r="J23" s="747"/>
      <c r="K23" s="747"/>
      <c r="L23" s="748"/>
      <c r="M23" s="737"/>
      <c r="N23" s="788" t="s">
        <v>670</v>
      </c>
      <c r="O23" s="788"/>
      <c r="P23" s="195" t="s">
        <v>553</v>
      </c>
      <c r="Q23" s="779"/>
      <c r="R23" s="780"/>
      <c r="S23" s="780"/>
      <c r="T23" s="780"/>
      <c r="U23" s="780"/>
      <c r="V23" s="780"/>
      <c r="W23" s="781"/>
    </row>
    <row r="24" spans="2:24" s="31" customFormat="1" ht="25.5" customHeight="1" x14ac:dyDescent="0.15">
      <c r="B24" s="790" t="s">
        <v>671</v>
      </c>
      <c r="C24" s="790"/>
      <c r="D24" s="790"/>
      <c r="E24" s="770" t="s">
        <v>829</v>
      </c>
      <c r="F24" s="771"/>
      <c r="G24" s="772"/>
      <c r="H24" s="790" t="s">
        <v>672</v>
      </c>
      <c r="I24" s="790"/>
      <c r="J24" s="755" t="s">
        <v>830</v>
      </c>
      <c r="K24" s="756"/>
      <c r="L24" s="757"/>
      <c r="M24" s="790" t="s">
        <v>671</v>
      </c>
      <c r="N24" s="790"/>
      <c r="O24" s="790"/>
      <c r="P24" s="770" t="s">
        <v>551</v>
      </c>
      <c r="Q24" s="771"/>
      <c r="R24" s="772"/>
      <c r="S24" s="790" t="s">
        <v>672</v>
      </c>
      <c r="T24" s="790"/>
      <c r="U24" s="791" t="s">
        <v>656</v>
      </c>
      <c r="V24" s="791"/>
      <c r="W24" s="791"/>
    </row>
    <row r="25" spans="2:24" s="31" customFormat="1" ht="25.5" customHeight="1" x14ac:dyDescent="0.15">
      <c r="B25" s="792" t="s">
        <v>673</v>
      </c>
      <c r="C25" s="792"/>
      <c r="D25" s="792"/>
      <c r="E25" s="762" t="s">
        <v>551</v>
      </c>
      <c r="F25" s="762"/>
      <c r="G25" s="762"/>
      <c r="H25" s="758" t="s">
        <v>674</v>
      </c>
      <c r="I25" s="759"/>
      <c r="J25" s="764" t="s">
        <v>551</v>
      </c>
      <c r="K25" s="765"/>
      <c r="L25" s="766"/>
      <c r="M25" s="758" t="s">
        <v>673</v>
      </c>
      <c r="N25" s="759"/>
      <c r="O25" s="760"/>
      <c r="P25" s="761" t="s">
        <v>556</v>
      </c>
      <c r="Q25" s="762"/>
      <c r="R25" s="762"/>
      <c r="S25" s="767" t="s">
        <v>674</v>
      </c>
      <c r="T25" s="768"/>
      <c r="U25" s="764" t="s">
        <v>657</v>
      </c>
      <c r="V25" s="765"/>
      <c r="W25" s="766"/>
    </row>
    <row r="26" spans="2:24" s="31" customFormat="1" ht="39.75" customHeight="1" x14ac:dyDescent="0.15">
      <c r="B26" s="788" t="s">
        <v>675</v>
      </c>
      <c r="C26" s="788"/>
      <c r="D26" s="788"/>
      <c r="E26" s="782" t="s">
        <v>701</v>
      </c>
      <c r="F26" s="783"/>
      <c r="G26" s="783"/>
      <c r="H26" s="783"/>
      <c r="I26" s="783"/>
      <c r="J26" s="783"/>
      <c r="K26" s="783"/>
      <c r="L26" s="784"/>
      <c r="M26" s="788" t="s">
        <v>675</v>
      </c>
      <c r="N26" s="788"/>
      <c r="O26" s="788"/>
      <c r="P26" s="782" t="s">
        <v>659</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BCB55ADD-F31C-497B-B002-4ACB35B5F712}"/>
    <dataValidation type="list" allowBlank="1" showInputMessage="1" showErrorMessage="1" sqref="E8 E19 P8 P19" xr:uid="{CCCAD97E-48E8-4B4E-B550-24D377454599}">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DD32D7A-7E46-4D21-9432-000861B0DD45}">
          <x14:formula1>
            <xm:f>'(参考)リスト'!$F$16:$F$21</xm:f>
          </x14:formula1>
          <xm:sqref>E11:E12 E22:E23 P11:P12 P22:P23</xm:sqref>
        </x14:dataValidation>
        <x14:dataValidation type="list" allowBlank="1" showInputMessage="1" showErrorMessage="1" xr:uid="{87E13898-6C60-40D7-B84C-A4F6B551C5A3}">
          <x14:formula1>
            <xm:f>'(参考)リスト'!$D$16:$D$18</xm:f>
          </x14:formula1>
          <xm:sqref>E10 E21 P10 P21</xm:sqref>
        </x14:dataValidation>
        <x14:dataValidation type="list" allowBlank="1" showInputMessage="1" showErrorMessage="1" xr:uid="{39B008B2-7461-465F-BBA0-835DF4A5D82F}">
          <x14:formula1>
            <xm:f>'(参考)リスト'!$E$16:$E$27</xm:f>
          </x14:formula1>
          <xm:sqref>E9 E20 P9 P20</xm:sqref>
        </x14:dataValidation>
        <x14:dataValidation type="list" allowBlank="1" showInputMessage="1" showErrorMessage="1" xr:uid="{E917603F-2C7D-4A76-B1F1-B398ACA1BFF4}">
          <x14:formula1>
            <xm:f>'(参考)リスト'!$B$16:$B$21</xm:f>
          </x14:formula1>
          <xm:sqref>E7 E18 P7 P18</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058CE-DFC7-4A25-AA1F-C26A50B70D35}">
  <sheetPr codeName="Sheet42"/>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513</v>
      </c>
      <c r="F5" s="740"/>
      <c r="G5" s="741"/>
      <c r="H5" s="741"/>
      <c r="I5" s="741"/>
      <c r="J5" s="741"/>
      <c r="K5" s="741"/>
      <c r="L5" s="742"/>
      <c r="M5" s="736" t="s">
        <v>663</v>
      </c>
      <c r="N5" s="738" t="s">
        <v>664</v>
      </c>
      <c r="O5" s="739"/>
      <c r="P5" s="259" t="s">
        <v>513</v>
      </c>
      <c r="Q5" s="740"/>
      <c r="R5" s="741"/>
      <c r="S5" s="741"/>
      <c r="T5" s="741"/>
      <c r="U5" s="741"/>
      <c r="V5" s="741"/>
      <c r="W5" s="742"/>
    </row>
    <row r="6" spans="2:23" s="31" customFormat="1" ht="25.5" customHeight="1" x14ac:dyDescent="0.15">
      <c r="B6" s="737"/>
      <c r="C6" s="738" t="s">
        <v>665</v>
      </c>
      <c r="D6" s="739"/>
      <c r="E6" s="260">
        <v>2</v>
      </c>
      <c r="F6" s="743"/>
      <c r="G6" s="744"/>
      <c r="H6" s="744"/>
      <c r="I6" s="744"/>
      <c r="J6" s="744"/>
      <c r="K6" s="744"/>
      <c r="L6" s="745"/>
      <c r="M6" s="737"/>
      <c r="N6" s="738" t="s">
        <v>665</v>
      </c>
      <c r="O6" s="739"/>
      <c r="P6" s="260">
        <v>3</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564</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553</v>
      </c>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551</v>
      </c>
      <c r="F13" s="756"/>
      <c r="G13" s="757"/>
      <c r="H13" s="790" t="s">
        <v>672</v>
      </c>
      <c r="I13" s="790"/>
      <c r="J13" s="791" t="s">
        <v>656</v>
      </c>
      <c r="K13" s="791"/>
      <c r="L13" s="791"/>
      <c r="M13" s="790" t="s">
        <v>671</v>
      </c>
      <c r="N13" s="790"/>
      <c r="O13" s="790"/>
      <c r="P13" s="770" t="s">
        <v>831</v>
      </c>
      <c r="Q13" s="771"/>
      <c r="R13" s="772"/>
      <c r="S13" s="790" t="s">
        <v>672</v>
      </c>
      <c r="T13" s="790"/>
      <c r="U13" s="791" t="s">
        <v>832</v>
      </c>
      <c r="V13" s="791"/>
      <c r="W13" s="791"/>
    </row>
    <row r="14" spans="2:23" s="31" customFormat="1" ht="25.5" customHeight="1" x14ac:dyDescent="0.15">
      <c r="B14" s="792" t="s">
        <v>673</v>
      </c>
      <c r="C14" s="792"/>
      <c r="D14" s="792"/>
      <c r="E14" s="762" t="s">
        <v>556</v>
      </c>
      <c r="F14" s="762"/>
      <c r="G14" s="762"/>
      <c r="H14" s="758" t="s">
        <v>674</v>
      </c>
      <c r="I14" s="759"/>
      <c r="J14" s="764" t="s">
        <v>657</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678</v>
      </c>
      <c r="F15" s="783"/>
      <c r="G15" s="783"/>
      <c r="H15" s="783"/>
      <c r="I15" s="783"/>
      <c r="J15" s="783"/>
      <c r="K15" s="783"/>
      <c r="L15" s="784"/>
      <c r="M15" s="788" t="s">
        <v>675</v>
      </c>
      <c r="N15" s="788"/>
      <c r="O15" s="788"/>
      <c r="P15" s="782" t="s">
        <v>701</v>
      </c>
      <c r="Q15" s="783"/>
      <c r="R15" s="783"/>
      <c r="S15" s="783"/>
      <c r="T15" s="783"/>
      <c r="U15" s="783"/>
      <c r="V15" s="783"/>
      <c r="W15" s="784"/>
    </row>
    <row r="16" spans="2:23" s="31" customFormat="1" ht="25.5" customHeight="1" x14ac:dyDescent="0.15">
      <c r="B16" s="789" t="s">
        <v>663</v>
      </c>
      <c r="C16" s="789" t="s">
        <v>664</v>
      </c>
      <c r="D16" s="789"/>
      <c r="E16" s="259" t="s">
        <v>513</v>
      </c>
      <c r="F16" s="740"/>
      <c r="G16" s="741"/>
      <c r="H16" s="741"/>
      <c r="I16" s="741"/>
      <c r="J16" s="741"/>
      <c r="K16" s="741"/>
      <c r="L16" s="742"/>
      <c r="M16" s="789" t="s">
        <v>663</v>
      </c>
      <c r="N16" s="789" t="s">
        <v>664</v>
      </c>
      <c r="O16" s="789"/>
      <c r="P16" s="259" t="s">
        <v>513</v>
      </c>
      <c r="Q16" s="773"/>
      <c r="R16" s="774"/>
      <c r="S16" s="774"/>
      <c r="T16" s="774"/>
      <c r="U16" s="774"/>
      <c r="V16" s="774"/>
      <c r="W16" s="775"/>
    </row>
    <row r="17" spans="2:24" s="31" customFormat="1" ht="25.5" customHeight="1" x14ac:dyDescent="0.15">
      <c r="B17" s="789"/>
      <c r="C17" s="789" t="s">
        <v>665</v>
      </c>
      <c r="D17" s="789"/>
      <c r="E17" s="260">
        <v>4</v>
      </c>
      <c r="F17" s="743"/>
      <c r="G17" s="744"/>
      <c r="H17" s="744"/>
      <c r="I17" s="744"/>
      <c r="J17" s="744"/>
      <c r="K17" s="744"/>
      <c r="L17" s="745"/>
      <c r="M17" s="789"/>
      <c r="N17" s="789" t="s">
        <v>665</v>
      </c>
      <c r="O17" s="789"/>
      <c r="P17" s="260">
        <v>5</v>
      </c>
      <c r="Q17" s="776"/>
      <c r="R17" s="777"/>
      <c r="S17" s="777"/>
      <c r="T17" s="777"/>
      <c r="U17" s="777"/>
      <c r="V17" s="777"/>
      <c r="W17" s="778"/>
    </row>
    <row r="18" spans="2:24" s="31" customFormat="1" ht="25.5" customHeight="1" x14ac:dyDescent="0.15">
      <c r="B18" s="789" t="s">
        <v>666</v>
      </c>
      <c r="C18" s="789" t="s">
        <v>667</v>
      </c>
      <c r="D18" s="789"/>
      <c r="E18" s="261" t="s">
        <v>549</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559</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833</v>
      </c>
      <c r="F24" s="771"/>
      <c r="G24" s="772"/>
      <c r="H24" s="790" t="s">
        <v>672</v>
      </c>
      <c r="I24" s="790"/>
      <c r="J24" s="755" t="s">
        <v>834</v>
      </c>
      <c r="K24" s="756"/>
      <c r="L24" s="757"/>
      <c r="M24" s="790" t="s">
        <v>671</v>
      </c>
      <c r="N24" s="790"/>
      <c r="O24" s="790"/>
      <c r="P24" s="770" t="s">
        <v>835</v>
      </c>
      <c r="Q24" s="771"/>
      <c r="R24" s="772"/>
      <c r="S24" s="790" t="s">
        <v>672</v>
      </c>
      <c r="T24" s="790"/>
      <c r="U24" s="791" t="s">
        <v>686</v>
      </c>
      <c r="V24" s="791"/>
      <c r="W24" s="791"/>
    </row>
    <row r="25" spans="2:24" s="31" customFormat="1" ht="25.5" customHeight="1" x14ac:dyDescent="0.15">
      <c r="B25" s="792" t="s">
        <v>673</v>
      </c>
      <c r="C25" s="792"/>
      <c r="D25" s="792"/>
      <c r="E25" s="762" t="s">
        <v>551</v>
      </c>
      <c r="F25" s="762"/>
      <c r="G25" s="762"/>
      <c r="H25" s="758" t="s">
        <v>674</v>
      </c>
      <c r="I25" s="759"/>
      <c r="J25" s="764" t="s">
        <v>551</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701</v>
      </c>
      <c r="F26" s="783"/>
      <c r="G26" s="783"/>
      <c r="H26" s="783"/>
      <c r="I26" s="783"/>
      <c r="J26" s="783"/>
      <c r="K26" s="783"/>
      <c r="L26" s="784"/>
      <c r="M26" s="788" t="s">
        <v>675</v>
      </c>
      <c r="N26" s="788"/>
      <c r="O26" s="788"/>
      <c r="P26" s="782" t="s">
        <v>701</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53C30C63-AEED-46CA-86AB-EC91B02F4A5D}">
      <formula1>INDIRECT(E7)</formula1>
    </dataValidation>
    <dataValidation allowBlank="1" showInputMessage="1" showErrorMessage="1" prompt="覆工スパン毎に連番を記入。_x000a_数値で入力する。" sqref="E6 E17 P17 P6" xr:uid="{2C6FCE62-1FF1-4C41-A13C-1205BCE0259A}"/>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34191DD-B448-47F2-B1AE-BB5DB4E7E2FB}">
          <x14:formula1>
            <xm:f>'(参考)リスト'!$B$16:$B$21</xm:f>
          </x14:formula1>
          <xm:sqref>E7 E18 P7 P18</xm:sqref>
        </x14:dataValidation>
        <x14:dataValidation type="list" allowBlank="1" showInputMessage="1" showErrorMessage="1" xr:uid="{12BC3839-504A-4566-BB85-4AEFDDE4BD84}">
          <x14:formula1>
            <xm:f>'(参考)リスト'!$E$16:$E$27</xm:f>
          </x14:formula1>
          <xm:sqref>E9 E20 P9 P20</xm:sqref>
        </x14:dataValidation>
        <x14:dataValidation type="list" allowBlank="1" showInputMessage="1" showErrorMessage="1" xr:uid="{940BB378-14F3-4010-88E3-885D7902A64F}">
          <x14:formula1>
            <xm:f>'(参考)リスト'!$D$16:$D$18</xm:f>
          </x14:formula1>
          <xm:sqref>E10 E21 P10 P21</xm:sqref>
        </x14:dataValidation>
        <x14:dataValidation type="list" allowBlank="1" showInputMessage="1" showErrorMessage="1" xr:uid="{314999D8-1FEC-4F52-B1E1-11251CF8AD62}">
          <x14:formula1>
            <xm:f>'(参考)リスト'!$F$16:$F$21</xm:f>
          </x14:formula1>
          <xm:sqref>E11:E12 E22:E23 P11:P12 P22:P23</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B47A7-2CDD-4612-B656-04C0F92F792E}">
  <sheetPr codeName="Sheet43"/>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513</v>
      </c>
      <c r="F5" s="740"/>
      <c r="G5" s="741"/>
      <c r="H5" s="741"/>
      <c r="I5" s="741"/>
      <c r="J5" s="741"/>
      <c r="K5" s="741"/>
      <c r="L5" s="742"/>
      <c r="M5" s="736" t="s">
        <v>663</v>
      </c>
      <c r="N5" s="738" t="s">
        <v>664</v>
      </c>
      <c r="O5" s="739"/>
      <c r="P5" s="259" t="s">
        <v>514</v>
      </c>
      <c r="Q5" s="740"/>
      <c r="R5" s="741"/>
      <c r="S5" s="741"/>
      <c r="T5" s="741"/>
      <c r="U5" s="741"/>
      <c r="V5" s="741"/>
      <c r="W5" s="742"/>
    </row>
    <row r="6" spans="2:23" s="31" customFormat="1" ht="25.5" customHeight="1" x14ac:dyDescent="0.15">
      <c r="B6" s="737"/>
      <c r="C6" s="738" t="s">
        <v>665</v>
      </c>
      <c r="D6" s="739"/>
      <c r="E6" s="260">
        <v>6</v>
      </c>
      <c r="F6" s="743"/>
      <c r="G6" s="744"/>
      <c r="H6" s="744"/>
      <c r="I6" s="744"/>
      <c r="J6" s="744"/>
      <c r="K6" s="744"/>
      <c r="L6" s="745"/>
      <c r="M6" s="737"/>
      <c r="N6" s="738" t="s">
        <v>665</v>
      </c>
      <c r="O6" s="739"/>
      <c r="P6" s="260">
        <v>1</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569</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309</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t="s">
        <v>548</v>
      </c>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562</v>
      </c>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628</v>
      </c>
      <c r="F13" s="756"/>
      <c r="G13" s="757"/>
      <c r="H13" s="790" t="s">
        <v>672</v>
      </c>
      <c r="I13" s="790"/>
      <c r="J13" s="791" t="s">
        <v>714</v>
      </c>
      <c r="K13" s="791"/>
      <c r="L13" s="791"/>
      <c r="M13" s="790" t="s">
        <v>671</v>
      </c>
      <c r="N13" s="790"/>
      <c r="O13" s="790"/>
      <c r="P13" s="770" t="s">
        <v>836</v>
      </c>
      <c r="Q13" s="771"/>
      <c r="R13" s="772"/>
      <c r="S13" s="790" t="s">
        <v>672</v>
      </c>
      <c r="T13" s="790"/>
      <c r="U13" s="791" t="s">
        <v>837</v>
      </c>
      <c r="V13" s="791"/>
      <c r="W13" s="791"/>
    </row>
    <row r="14" spans="2:23" s="31" customFormat="1" ht="25.5" customHeight="1" x14ac:dyDescent="0.15">
      <c r="B14" s="792" t="s">
        <v>673</v>
      </c>
      <c r="C14" s="792"/>
      <c r="D14" s="792"/>
      <c r="E14" s="762" t="s">
        <v>552</v>
      </c>
      <c r="F14" s="762"/>
      <c r="G14" s="762"/>
      <c r="H14" s="758" t="s">
        <v>674</v>
      </c>
      <c r="I14" s="759"/>
      <c r="J14" s="764" t="s">
        <v>552</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838</v>
      </c>
      <c r="F15" s="783"/>
      <c r="G15" s="783"/>
      <c r="H15" s="783"/>
      <c r="I15" s="783"/>
      <c r="J15" s="783"/>
      <c r="K15" s="783"/>
      <c r="L15" s="784"/>
      <c r="M15" s="788" t="s">
        <v>675</v>
      </c>
      <c r="N15" s="788"/>
      <c r="O15" s="788"/>
      <c r="P15" s="782" t="s">
        <v>701</v>
      </c>
      <c r="Q15" s="783"/>
      <c r="R15" s="783"/>
      <c r="S15" s="783"/>
      <c r="T15" s="783"/>
      <c r="U15" s="783"/>
      <c r="V15" s="783"/>
      <c r="W15" s="784"/>
    </row>
    <row r="16" spans="2:23" s="31" customFormat="1" ht="25.5" customHeight="1" x14ac:dyDescent="0.15">
      <c r="B16" s="789" t="s">
        <v>663</v>
      </c>
      <c r="C16" s="789" t="s">
        <v>664</v>
      </c>
      <c r="D16" s="789"/>
      <c r="E16" s="259" t="s">
        <v>514</v>
      </c>
      <c r="F16" s="740"/>
      <c r="G16" s="741"/>
      <c r="H16" s="741"/>
      <c r="I16" s="741"/>
      <c r="J16" s="741"/>
      <c r="K16" s="741"/>
      <c r="L16" s="742"/>
      <c r="M16" s="789" t="s">
        <v>663</v>
      </c>
      <c r="N16" s="789" t="s">
        <v>664</v>
      </c>
      <c r="O16" s="789"/>
      <c r="P16" s="259" t="s">
        <v>514</v>
      </c>
      <c r="Q16" s="773"/>
      <c r="R16" s="774"/>
      <c r="S16" s="774"/>
      <c r="T16" s="774"/>
      <c r="U16" s="774"/>
      <c r="V16" s="774"/>
      <c r="W16" s="775"/>
    </row>
    <row r="17" spans="2:24" s="31" customFormat="1" ht="25.5" customHeight="1" x14ac:dyDescent="0.15">
      <c r="B17" s="789"/>
      <c r="C17" s="789" t="s">
        <v>665</v>
      </c>
      <c r="D17" s="789"/>
      <c r="E17" s="260">
        <v>2</v>
      </c>
      <c r="F17" s="743"/>
      <c r="G17" s="744"/>
      <c r="H17" s="744"/>
      <c r="I17" s="744"/>
      <c r="J17" s="744"/>
      <c r="K17" s="744"/>
      <c r="L17" s="745"/>
      <c r="M17" s="789"/>
      <c r="N17" s="789" t="s">
        <v>665</v>
      </c>
      <c r="O17" s="789"/>
      <c r="P17" s="260">
        <v>3</v>
      </c>
      <c r="Q17" s="776"/>
      <c r="R17" s="777"/>
      <c r="S17" s="777"/>
      <c r="T17" s="777"/>
      <c r="U17" s="777"/>
      <c r="V17" s="777"/>
      <c r="W17" s="778"/>
    </row>
    <row r="18" spans="2:24" s="31" customFormat="1" ht="25.5" customHeight="1" x14ac:dyDescent="0.15">
      <c r="B18" s="789" t="s">
        <v>666</v>
      </c>
      <c r="C18" s="789" t="s">
        <v>667</v>
      </c>
      <c r="D18" s="789"/>
      <c r="E18" s="261" t="s">
        <v>549</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559</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839</v>
      </c>
      <c r="F24" s="771"/>
      <c r="G24" s="772"/>
      <c r="H24" s="790" t="s">
        <v>672</v>
      </c>
      <c r="I24" s="790"/>
      <c r="J24" s="755" t="s">
        <v>840</v>
      </c>
      <c r="K24" s="756"/>
      <c r="L24" s="757"/>
      <c r="M24" s="790" t="s">
        <v>671</v>
      </c>
      <c r="N24" s="790"/>
      <c r="O24" s="790"/>
      <c r="P24" s="770" t="s">
        <v>841</v>
      </c>
      <c r="Q24" s="771"/>
      <c r="R24" s="772"/>
      <c r="S24" s="790" t="s">
        <v>672</v>
      </c>
      <c r="T24" s="790"/>
      <c r="U24" s="791" t="s">
        <v>842</v>
      </c>
      <c r="V24" s="791"/>
      <c r="W24" s="791"/>
    </row>
    <row r="25" spans="2:24" s="31" customFormat="1" ht="25.5" customHeight="1" x14ac:dyDescent="0.15">
      <c r="B25" s="792" t="s">
        <v>673</v>
      </c>
      <c r="C25" s="792"/>
      <c r="D25" s="792"/>
      <c r="E25" s="762" t="s">
        <v>551</v>
      </c>
      <c r="F25" s="762"/>
      <c r="G25" s="762"/>
      <c r="H25" s="758" t="s">
        <v>674</v>
      </c>
      <c r="I25" s="759"/>
      <c r="J25" s="764" t="s">
        <v>551</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676</v>
      </c>
      <c r="F26" s="783"/>
      <c r="G26" s="783"/>
      <c r="H26" s="783"/>
      <c r="I26" s="783"/>
      <c r="J26" s="783"/>
      <c r="K26" s="783"/>
      <c r="L26" s="784"/>
      <c r="M26" s="788" t="s">
        <v>675</v>
      </c>
      <c r="N26" s="788"/>
      <c r="O26" s="788"/>
      <c r="P26" s="782" t="s">
        <v>676</v>
      </c>
      <c r="Q26" s="783"/>
      <c r="R26" s="783"/>
      <c r="S26" s="783"/>
      <c r="T26" s="783"/>
      <c r="U26" s="783"/>
      <c r="V26" s="783"/>
      <c r="W26" s="784"/>
    </row>
    <row r="27" spans="2:24" s="31" customFormat="1" ht="15" customHeight="1" x14ac:dyDescent="0.15">
      <c r="B27" s="263" t="s">
        <v>673</v>
      </c>
      <c r="C27" s="785"/>
      <c r="D27" s="786"/>
      <c r="E27" s="786" t="s">
        <v>551</v>
      </c>
      <c r="F27" s="786"/>
      <c r="G27" s="786"/>
      <c r="H27" s="786" t="s">
        <v>674</v>
      </c>
      <c r="I27" s="786"/>
      <c r="J27" s="786" t="s">
        <v>551</v>
      </c>
      <c r="K27" s="786"/>
      <c r="L27" s="786"/>
      <c r="M27" s="264" t="s">
        <v>673</v>
      </c>
      <c r="N27" s="264"/>
      <c r="O27" s="264"/>
      <c r="P27" s="264" t="s">
        <v>551</v>
      </c>
      <c r="Q27" s="264"/>
      <c r="R27" s="264"/>
      <c r="S27" s="264" t="s">
        <v>674</v>
      </c>
      <c r="T27" s="264"/>
      <c r="U27" s="264" t="s">
        <v>551</v>
      </c>
      <c r="V27" s="264"/>
      <c r="W27" s="264"/>
    </row>
    <row r="28" spans="2:24" s="31" customFormat="1" ht="15" customHeight="1" x14ac:dyDescent="0.15">
      <c r="B28" s="263" t="s">
        <v>675</v>
      </c>
      <c r="C28" s="787"/>
      <c r="D28" s="787"/>
      <c r="E28" s="787" t="s">
        <v>676</v>
      </c>
      <c r="F28" s="787"/>
      <c r="G28" s="787"/>
      <c r="H28" s="787"/>
      <c r="I28" s="787"/>
      <c r="J28" s="787"/>
      <c r="K28" s="787"/>
      <c r="L28" s="787"/>
      <c r="M28" s="264" t="s">
        <v>675</v>
      </c>
      <c r="N28" s="264"/>
      <c r="O28" s="264"/>
      <c r="P28" s="264" t="s">
        <v>676</v>
      </c>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00E53A87-48CB-4121-9344-1582EAF30020}"/>
    <dataValidation type="list" allowBlank="1" showInputMessage="1" showErrorMessage="1" sqref="E8 E19 P8 P19" xr:uid="{D7C2979E-757D-41CF-8589-AD98D7F35410}">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760240C-5DAA-4CA7-B7B5-4A9A098B4157}">
          <x14:formula1>
            <xm:f>'(参考)リスト'!$F$16:$F$21</xm:f>
          </x14:formula1>
          <xm:sqref>E11:E12 E22:E23 P11:P12 P22:P23</xm:sqref>
        </x14:dataValidation>
        <x14:dataValidation type="list" allowBlank="1" showInputMessage="1" showErrorMessage="1" xr:uid="{D3E54076-D6BD-4019-8E53-EA1DC44819CF}">
          <x14:formula1>
            <xm:f>'(参考)リスト'!$D$16:$D$18</xm:f>
          </x14:formula1>
          <xm:sqref>E10 E21 P10 P21</xm:sqref>
        </x14:dataValidation>
        <x14:dataValidation type="list" allowBlank="1" showInputMessage="1" showErrorMessage="1" xr:uid="{DF2B4D83-37F0-49E7-A7B0-7989F824D1DD}">
          <x14:formula1>
            <xm:f>'(参考)リスト'!$E$16:$E$27</xm:f>
          </x14:formula1>
          <xm:sqref>E9 E20 P9 P20</xm:sqref>
        </x14:dataValidation>
        <x14:dataValidation type="list" allowBlank="1" showInputMessage="1" showErrorMessage="1" xr:uid="{968CFF9E-2590-46B4-9167-CE060F8303CA}">
          <x14:formula1>
            <xm:f>'(参考)リスト'!$B$16:$B$21</xm:f>
          </x14:formula1>
          <xm:sqref>E7 E18 P7 P18</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519B9-6DC3-4EBC-8743-B838B137A524}">
  <sheetPr codeName="Sheet44"/>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515</v>
      </c>
      <c r="F5" s="740"/>
      <c r="G5" s="741"/>
      <c r="H5" s="741"/>
      <c r="I5" s="741"/>
      <c r="J5" s="741"/>
      <c r="K5" s="741"/>
      <c r="L5" s="742"/>
      <c r="M5" s="736" t="s">
        <v>663</v>
      </c>
      <c r="N5" s="738" t="s">
        <v>664</v>
      </c>
      <c r="O5" s="739"/>
      <c r="P5" s="259" t="s">
        <v>515</v>
      </c>
      <c r="Q5" s="740"/>
      <c r="R5" s="741"/>
      <c r="S5" s="741"/>
      <c r="T5" s="741"/>
      <c r="U5" s="741"/>
      <c r="V5" s="741"/>
      <c r="W5" s="742"/>
    </row>
    <row r="6" spans="2:23" s="31" customFormat="1" ht="25.5" customHeight="1" x14ac:dyDescent="0.15">
      <c r="B6" s="737"/>
      <c r="C6" s="738" t="s">
        <v>665</v>
      </c>
      <c r="D6" s="739"/>
      <c r="E6" s="260">
        <v>1</v>
      </c>
      <c r="F6" s="743"/>
      <c r="G6" s="744"/>
      <c r="H6" s="744"/>
      <c r="I6" s="744"/>
      <c r="J6" s="744"/>
      <c r="K6" s="744"/>
      <c r="L6" s="745"/>
      <c r="M6" s="737"/>
      <c r="N6" s="738" t="s">
        <v>665</v>
      </c>
      <c r="O6" s="739"/>
      <c r="P6" s="260">
        <v>2</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588</v>
      </c>
      <c r="F8" s="743"/>
      <c r="G8" s="744"/>
      <c r="H8" s="744"/>
      <c r="I8" s="744"/>
      <c r="J8" s="744"/>
      <c r="K8" s="744"/>
      <c r="L8" s="745"/>
      <c r="M8" s="749"/>
      <c r="N8" s="738" t="s">
        <v>298</v>
      </c>
      <c r="O8" s="739"/>
      <c r="P8" s="259" t="s">
        <v>558</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t="s">
        <v>542</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553</v>
      </c>
      <c r="F12" s="746"/>
      <c r="G12" s="747"/>
      <c r="H12" s="747"/>
      <c r="I12" s="747"/>
      <c r="J12" s="747"/>
      <c r="K12" s="747"/>
      <c r="L12" s="748"/>
      <c r="M12" s="737"/>
      <c r="N12" s="788" t="s">
        <v>670</v>
      </c>
      <c r="O12" s="788"/>
      <c r="P12" s="195" t="s">
        <v>553</v>
      </c>
      <c r="Q12" s="746"/>
      <c r="R12" s="747"/>
      <c r="S12" s="747"/>
      <c r="T12" s="747"/>
      <c r="U12" s="747"/>
      <c r="V12" s="747"/>
      <c r="W12" s="748"/>
    </row>
    <row r="13" spans="2:23" s="31" customFormat="1" ht="25.5" customHeight="1" x14ac:dyDescent="0.15">
      <c r="B13" s="790" t="s">
        <v>671</v>
      </c>
      <c r="C13" s="790"/>
      <c r="D13" s="790"/>
      <c r="E13" s="755" t="s">
        <v>551</v>
      </c>
      <c r="F13" s="756"/>
      <c r="G13" s="757"/>
      <c r="H13" s="790" t="s">
        <v>672</v>
      </c>
      <c r="I13" s="790"/>
      <c r="J13" s="791" t="s">
        <v>656</v>
      </c>
      <c r="K13" s="791"/>
      <c r="L13" s="791"/>
      <c r="M13" s="790" t="s">
        <v>671</v>
      </c>
      <c r="N13" s="790"/>
      <c r="O13" s="790"/>
      <c r="P13" s="770" t="s">
        <v>551</v>
      </c>
      <c r="Q13" s="771"/>
      <c r="R13" s="772"/>
      <c r="S13" s="790" t="s">
        <v>672</v>
      </c>
      <c r="T13" s="790"/>
      <c r="U13" s="791" t="s">
        <v>656</v>
      </c>
      <c r="V13" s="791"/>
      <c r="W13" s="791"/>
    </row>
    <row r="14" spans="2:23" s="31" customFormat="1" ht="25.5" customHeight="1" x14ac:dyDescent="0.15">
      <c r="B14" s="792" t="s">
        <v>673</v>
      </c>
      <c r="C14" s="792"/>
      <c r="D14" s="792"/>
      <c r="E14" s="762" t="s">
        <v>556</v>
      </c>
      <c r="F14" s="762"/>
      <c r="G14" s="762"/>
      <c r="H14" s="758" t="s">
        <v>674</v>
      </c>
      <c r="I14" s="759"/>
      <c r="J14" s="764" t="s">
        <v>657</v>
      </c>
      <c r="K14" s="765"/>
      <c r="L14" s="766"/>
      <c r="M14" s="758" t="s">
        <v>673</v>
      </c>
      <c r="N14" s="759"/>
      <c r="O14" s="760"/>
      <c r="P14" s="761" t="s">
        <v>556</v>
      </c>
      <c r="Q14" s="762"/>
      <c r="R14" s="762"/>
      <c r="S14" s="767" t="s">
        <v>674</v>
      </c>
      <c r="T14" s="768"/>
      <c r="U14" s="764" t="s">
        <v>657</v>
      </c>
      <c r="V14" s="765"/>
      <c r="W14" s="766"/>
    </row>
    <row r="15" spans="2:23" s="31" customFormat="1" ht="39.75" customHeight="1" x14ac:dyDescent="0.15">
      <c r="B15" s="788" t="s">
        <v>675</v>
      </c>
      <c r="C15" s="788"/>
      <c r="D15" s="788"/>
      <c r="E15" s="782" t="s">
        <v>843</v>
      </c>
      <c r="F15" s="783"/>
      <c r="G15" s="783"/>
      <c r="H15" s="783"/>
      <c r="I15" s="783"/>
      <c r="J15" s="783"/>
      <c r="K15" s="783"/>
      <c r="L15" s="784"/>
      <c r="M15" s="788" t="s">
        <v>675</v>
      </c>
      <c r="N15" s="788"/>
      <c r="O15" s="788"/>
      <c r="P15" s="782" t="s">
        <v>659</v>
      </c>
      <c r="Q15" s="783"/>
      <c r="R15" s="783"/>
      <c r="S15" s="783"/>
      <c r="T15" s="783"/>
      <c r="U15" s="783"/>
      <c r="V15" s="783"/>
      <c r="W15" s="784"/>
    </row>
    <row r="16" spans="2:23" s="31" customFormat="1" ht="25.5" customHeight="1" x14ac:dyDescent="0.15">
      <c r="B16" s="789" t="s">
        <v>663</v>
      </c>
      <c r="C16" s="789" t="s">
        <v>664</v>
      </c>
      <c r="D16" s="789"/>
      <c r="E16" s="259" t="s">
        <v>515</v>
      </c>
      <c r="F16" s="740"/>
      <c r="G16" s="741"/>
      <c r="H16" s="741"/>
      <c r="I16" s="741"/>
      <c r="J16" s="741"/>
      <c r="K16" s="741"/>
      <c r="L16" s="742"/>
      <c r="M16" s="789" t="s">
        <v>663</v>
      </c>
      <c r="N16" s="789" t="s">
        <v>664</v>
      </c>
      <c r="O16" s="789"/>
      <c r="P16" s="259" t="s">
        <v>515</v>
      </c>
      <c r="Q16" s="773"/>
      <c r="R16" s="774"/>
      <c r="S16" s="774"/>
      <c r="T16" s="774"/>
      <c r="U16" s="774"/>
      <c r="V16" s="774"/>
      <c r="W16" s="775"/>
    </row>
    <row r="17" spans="2:24" s="31" customFormat="1" ht="25.5" customHeight="1" x14ac:dyDescent="0.15">
      <c r="B17" s="789"/>
      <c r="C17" s="789" t="s">
        <v>665</v>
      </c>
      <c r="D17" s="789"/>
      <c r="E17" s="260">
        <v>3</v>
      </c>
      <c r="F17" s="743"/>
      <c r="G17" s="744"/>
      <c r="H17" s="744"/>
      <c r="I17" s="744"/>
      <c r="J17" s="744"/>
      <c r="K17" s="744"/>
      <c r="L17" s="745"/>
      <c r="M17" s="789"/>
      <c r="N17" s="789" t="s">
        <v>665</v>
      </c>
      <c r="O17" s="789"/>
      <c r="P17" s="260">
        <v>4</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557</v>
      </c>
      <c r="Q18" s="776"/>
      <c r="R18" s="777"/>
      <c r="S18" s="777"/>
      <c r="T18" s="777"/>
      <c r="U18" s="777"/>
      <c r="V18" s="777"/>
      <c r="W18" s="778"/>
    </row>
    <row r="19" spans="2:24" s="31" customFormat="1" ht="25.5" customHeight="1" x14ac:dyDescent="0.15">
      <c r="B19" s="789"/>
      <c r="C19" s="789" t="s">
        <v>298</v>
      </c>
      <c r="D19" s="789"/>
      <c r="E19" s="259" t="s">
        <v>584</v>
      </c>
      <c r="F19" s="743"/>
      <c r="G19" s="744"/>
      <c r="H19" s="744"/>
      <c r="I19" s="744"/>
      <c r="J19" s="744"/>
      <c r="K19" s="744"/>
      <c r="L19" s="745"/>
      <c r="M19" s="789"/>
      <c r="N19" s="789" t="s">
        <v>298</v>
      </c>
      <c r="O19" s="789"/>
      <c r="P19" s="259" t="s">
        <v>564</v>
      </c>
      <c r="Q19" s="776"/>
      <c r="R19" s="777"/>
      <c r="S19" s="777"/>
      <c r="T19" s="777"/>
      <c r="U19" s="777"/>
      <c r="V19" s="777"/>
      <c r="W19" s="778"/>
    </row>
    <row r="20" spans="2:24" s="31" customFormat="1" ht="25.5" customHeight="1" x14ac:dyDescent="0.15">
      <c r="B20" s="788" t="s">
        <v>300</v>
      </c>
      <c r="C20" s="788"/>
      <c r="D20" s="788"/>
      <c r="E20" s="262" t="s">
        <v>317</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t="s">
        <v>542</v>
      </c>
      <c r="F21" s="743"/>
      <c r="G21" s="744"/>
      <c r="H21" s="744"/>
      <c r="I21" s="744"/>
      <c r="J21" s="744"/>
      <c r="K21" s="744"/>
      <c r="L21" s="745"/>
      <c r="M21" s="736" t="s">
        <v>668</v>
      </c>
      <c r="N21" s="788" t="s">
        <v>299</v>
      </c>
      <c r="O21" s="788"/>
      <c r="P21" s="260" t="s">
        <v>542</v>
      </c>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562</v>
      </c>
      <c r="F23" s="746"/>
      <c r="G23" s="747"/>
      <c r="H23" s="747"/>
      <c r="I23" s="747"/>
      <c r="J23" s="747"/>
      <c r="K23" s="747"/>
      <c r="L23" s="748"/>
      <c r="M23" s="737"/>
      <c r="N23" s="788" t="s">
        <v>670</v>
      </c>
      <c r="O23" s="788"/>
      <c r="P23" s="195" t="s">
        <v>553</v>
      </c>
      <c r="Q23" s="779"/>
      <c r="R23" s="780"/>
      <c r="S23" s="780"/>
      <c r="T23" s="780"/>
      <c r="U23" s="780"/>
      <c r="V23" s="780"/>
      <c r="W23" s="781"/>
    </row>
    <row r="24" spans="2:24" s="31" customFormat="1" ht="25.5" customHeight="1" x14ac:dyDescent="0.15">
      <c r="B24" s="790" t="s">
        <v>671</v>
      </c>
      <c r="C24" s="790"/>
      <c r="D24" s="790"/>
      <c r="E24" s="770" t="s">
        <v>844</v>
      </c>
      <c r="F24" s="771"/>
      <c r="G24" s="772"/>
      <c r="H24" s="790" t="s">
        <v>672</v>
      </c>
      <c r="I24" s="790"/>
      <c r="J24" s="755" t="s">
        <v>845</v>
      </c>
      <c r="K24" s="756"/>
      <c r="L24" s="757"/>
      <c r="M24" s="790" t="s">
        <v>671</v>
      </c>
      <c r="N24" s="790"/>
      <c r="O24" s="790"/>
      <c r="P24" s="770" t="s">
        <v>551</v>
      </c>
      <c r="Q24" s="771"/>
      <c r="R24" s="772"/>
      <c r="S24" s="790" t="s">
        <v>672</v>
      </c>
      <c r="T24" s="790"/>
      <c r="U24" s="791" t="s">
        <v>656</v>
      </c>
      <c r="V24" s="791"/>
      <c r="W24" s="791"/>
    </row>
    <row r="25" spans="2:24" s="31" customFormat="1" ht="25.5" customHeight="1" x14ac:dyDescent="0.15">
      <c r="B25" s="792" t="s">
        <v>673</v>
      </c>
      <c r="C25" s="792"/>
      <c r="D25" s="792"/>
      <c r="E25" s="762" t="s">
        <v>575</v>
      </c>
      <c r="F25" s="762"/>
      <c r="G25" s="762"/>
      <c r="H25" s="758" t="s">
        <v>674</v>
      </c>
      <c r="I25" s="759"/>
      <c r="J25" s="764" t="s">
        <v>574</v>
      </c>
      <c r="K25" s="765"/>
      <c r="L25" s="766"/>
      <c r="M25" s="758" t="s">
        <v>673</v>
      </c>
      <c r="N25" s="759"/>
      <c r="O25" s="760"/>
      <c r="P25" s="761" t="s">
        <v>556</v>
      </c>
      <c r="Q25" s="762"/>
      <c r="R25" s="762"/>
      <c r="S25" s="767" t="s">
        <v>674</v>
      </c>
      <c r="T25" s="768"/>
      <c r="U25" s="764" t="s">
        <v>657</v>
      </c>
      <c r="V25" s="765"/>
      <c r="W25" s="766"/>
    </row>
    <row r="26" spans="2:24" s="31" customFormat="1" ht="39.75" customHeight="1" x14ac:dyDescent="0.15">
      <c r="B26" s="788" t="s">
        <v>675</v>
      </c>
      <c r="C26" s="788"/>
      <c r="D26" s="788"/>
      <c r="E26" s="782" t="s">
        <v>846</v>
      </c>
      <c r="F26" s="783"/>
      <c r="G26" s="783"/>
      <c r="H26" s="783"/>
      <c r="I26" s="783"/>
      <c r="J26" s="783"/>
      <c r="K26" s="783"/>
      <c r="L26" s="784"/>
      <c r="M26" s="788" t="s">
        <v>675</v>
      </c>
      <c r="N26" s="788"/>
      <c r="O26" s="788"/>
      <c r="P26" s="782" t="s">
        <v>807</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B89E3E93-EEA0-4629-9912-6950DD614B62}">
      <formula1>INDIRECT(E7)</formula1>
    </dataValidation>
    <dataValidation allowBlank="1" showInputMessage="1" showErrorMessage="1" prompt="覆工スパン毎に連番を記入。_x000a_数値で入力する。" sqref="E6 E17 P17 P6" xr:uid="{FD18075A-229F-4E1A-AA3A-A4C1973B5E6F}"/>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FAC6B5F-F1DF-44ED-97A0-891A25183626}">
          <x14:formula1>
            <xm:f>'(参考)リスト'!$B$16:$B$21</xm:f>
          </x14:formula1>
          <xm:sqref>E7 E18 P7 P18</xm:sqref>
        </x14:dataValidation>
        <x14:dataValidation type="list" allowBlank="1" showInputMessage="1" showErrorMessage="1" xr:uid="{B8026420-3CB1-4C12-8DBA-2168653AB0DD}">
          <x14:formula1>
            <xm:f>'(参考)リスト'!$E$16:$E$27</xm:f>
          </x14:formula1>
          <xm:sqref>E9 E20 P9 P20</xm:sqref>
        </x14:dataValidation>
        <x14:dataValidation type="list" allowBlank="1" showInputMessage="1" showErrorMessage="1" xr:uid="{92FC9D1C-C61B-45EB-BECC-2837D09977FB}">
          <x14:formula1>
            <xm:f>'(参考)リスト'!$D$16:$D$18</xm:f>
          </x14:formula1>
          <xm:sqref>E10 E21 P10 P21</xm:sqref>
        </x14:dataValidation>
        <x14:dataValidation type="list" allowBlank="1" showInputMessage="1" showErrorMessage="1" xr:uid="{016705F3-32FD-4868-8BFF-689FA54FFF0F}">
          <x14:formula1>
            <xm:f>'(参考)リスト'!$F$16:$F$21</xm:f>
          </x14:formula1>
          <xm:sqref>E11:E12 E22:E23 P11:P12 P22:P23</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2A471-0006-4395-A702-9033907F6585}">
  <sheetPr codeName="Sheet45"/>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515</v>
      </c>
      <c r="F5" s="740"/>
      <c r="G5" s="741"/>
      <c r="H5" s="741"/>
      <c r="I5" s="741"/>
      <c r="J5" s="741"/>
      <c r="K5" s="741"/>
      <c r="L5" s="742"/>
      <c r="M5" s="736" t="s">
        <v>663</v>
      </c>
      <c r="N5" s="738" t="s">
        <v>664</v>
      </c>
      <c r="O5" s="739"/>
      <c r="P5" s="259" t="s">
        <v>515</v>
      </c>
      <c r="Q5" s="740"/>
      <c r="R5" s="741"/>
      <c r="S5" s="741"/>
      <c r="T5" s="741"/>
      <c r="U5" s="741"/>
      <c r="V5" s="741"/>
      <c r="W5" s="742"/>
    </row>
    <row r="6" spans="2:23" s="31" customFormat="1" ht="25.5" customHeight="1" x14ac:dyDescent="0.15">
      <c r="B6" s="737"/>
      <c r="C6" s="738" t="s">
        <v>665</v>
      </c>
      <c r="D6" s="739"/>
      <c r="E6" s="260">
        <v>5</v>
      </c>
      <c r="F6" s="743"/>
      <c r="G6" s="744"/>
      <c r="H6" s="744"/>
      <c r="I6" s="744"/>
      <c r="J6" s="744"/>
      <c r="K6" s="744"/>
      <c r="L6" s="745"/>
      <c r="M6" s="737"/>
      <c r="N6" s="738" t="s">
        <v>665</v>
      </c>
      <c r="O6" s="739"/>
      <c r="P6" s="260">
        <v>6</v>
      </c>
      <c r="Q6" s="743"/>
      <c r="R6" s="744"/>
      <c r="S6" s="744"/>
      <c r="T6" s="744"/>
      <c r="U6" s="744"/>
      <c r="V6" s="744"/>
      <c r="W6" s="745"/>
    </row>
    <row r="7" spans="2:23" s="31" customFormat="1" ht="25.5" customHeight="1" x14ac:dyDescent="0.15">
      <c r="B7" s="736" t="s">
        <v>666</v>
      </c>
      <c r="C7" s="738" t="s">
        <v>667</v>
      </c>
      <c r="D7" s="739"/>
      <c r="E7" s="261" t="s">
        <v>549</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559</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847</v>
      </c>
      <c r="F13" s="756"/>
      <c r="G13" s="757"/>
      <c r="H13" s="790" t="s">
        <v>672</v>
      </c>
      <c r="I13" s="790"/>
      <c r="J13" s="791" t="s">
        <v>848</v>
      </c>
      <c r="K13" s="791"/>
      <c r="L13" s="791"/>
      <c r="M13" s="790" t="s">
        <v>671</v>
      </c>
      <c r="N13" s="790"/>
      <c r="O13" s="790"/>
      <c r="P13" s="770" t="s">
        <v>849</v>
      </c>
      <c r="Q13" s="771"/>
      <c r="R13" s="772"/>
      <c r="S13" s="790" t="s">
        <v>672</v>
      </c>
      <c r="T13" s="790"/>
      <c r="U13" s="791" t="s">
        <v>850</v>
      </c>
      <c r="V13" s="791"/>
      <c r="W13" s="791"/>
    </row>
    <row r="14" spans="2:23" s="31" customFormat="1" ht="25.5" customHeight="1" x14ac:dyDescent="0.15">
      <c r="B14" s="792" t="s">
        <v>673</v>
      </c>
      <c r="C14" s="792"/>
      <c r="D14" s="792"/>
      <c r="E14" s="762" t="s">
        <v>551</v>
      </c>
      <c r="F14" s="762"/>
      <c r="G14" s="762"/>
      <c r="H14" s="758" t="s">
        <v>674</v>
      </c>
      <c r="I14" s="759"/>
      <c r="J14" s="764" t="s">
        <v>551</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701</v>
      </c>
      <c r="F15" s="783"/>
      <c r="G15" s="783"/>
      <c r="H15" s="783"/>
      <c r="I15" s="783"/>
      <c r="J15" s="783"/>
      <c r="K15" s="783"/>
      <c r="L15" s="784"/>
      <c r="M15" s="788" t="s">
        <v>675</v>
      </c>
      <c r="N15" s="788"/>
      <c r="O15" s="788"/>
      <c r="P15" s="782" t="s">
        <v>701</v>
      </c>
      <c r="Q15" s="783"/>
      <c r="R15" s="783"/>
      <c r="S15" s="783"/>
      <c r="T15" s="783"/>
      <c r="U15" s="783"/>
      <c r="V15" s="783"/>
      <c r="W15" s="784"/>
    </row>
    <row r="16" spans="2:23" s="31" customFormat="1" ht="25.5" customHeight="1" x14ac:dyDescent="0.15">
      <c r="B16" s="789" t="s">
        <v>663</v>
      </c>
      <c r="C16" s="789" t="s">
        <v>664</v>
      </c>
      <c r="D16" s="789"/>
      <c r="E16" s="259" t="s">
        <v>515</v>
      </c>
      <c r="F16" s="740"/>
      <c r="G16" s="741"/>
      <c r="H16" s="741"/>
      <c r="I16" s="741"/>
      <c r="J16" s="741"/>
      <c r="K16" s="741"/>
      <c r="L16" s="742"/>
      <c r="M16" s="789" t="s">
        <v>663</v>
      </c>
      <c r="N16" s="789" t="s">
        <v>664</v>
      </c>
      <c r="O16" s="789"/>
      <c r="P16" s="259" t="s">
        <v>516</v>
      </c>
      <c r="Q16" s="773"/>
      <c r="R16" s="774"/>
      <c r="S16" s="774"/>
      <c r="T16" s="774"/>
      <c r="U16" s="774"/>
      <c r="V16" s="774"/>
      <c r="W16" s="775"/>
    </row>
    <row r="17" spans="2:24" s="31" customFormat="1" ht="25.5" customHeight="1" x14ac:dyDescent="0.15">
      <c r="B17" s="789"/>
      <c r="C17" s="789" t="s">
        <v>665</v>
      </c>
      <c r="D17" s="789"/>
      <c r="E17" s="260">
        <v>7</v>
      </c>
      <c r="F17" s="743"/>
      <c r="G17" s="744"/>
      <c r="H17" s="744"/>
      <c r="I17" s="744"/>
      <c r="J17" s="744"/>
      <c r="K17" s="744"/>
      <c r="L17" s="745"/>
      <c r="M17" s="789"/>
      <c r="N17" s="789" t="s">
        <v>665</v>
      </c>
      <c r="O17" s="789"/>
      <c r="P17" s="260">
        <v>1</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557</v>
      </c>
      <c r="Q18" s="776"/>
      <c r="R18" s="777"/>
      <c r="S18" s="777"/>
      <c r="T18" s="777"/>
      <c r="U18" s="777"/>
      <c r="V18" s="777"/>
      <c r="W18" s="778"/>
    </row>
    <row r="19" spans="2:24" s="31" customFormat="1" ht="25.5" customHeight="1" x14ac:dyDescent="0.15">
      <c r="B19" s="789"/>
      <c r="C19" s="789" t="s">
        <v>298</v>
      </c>
      <c r="D19" s="789"/>
      <c r="E19" s="259" t="s">
        <v>569</v>
      </c>
      <c r="F19" s="743"/>
      <c r="G19" s="744"/>
      <c r="H19" s="744"/>
      <c r="I19" s="744"/>
      <c r="J19" s="744"/>
      <c r="K19" s="744"/>
      <c r="L19" s="745"/>
      <c r="M19" s="789"/>
      <c r="N19" s="789" t="s">
        <v>298</v>
      </c>
      <c r="O19" s="789"/>
      <c r="P19" s="259" t="s">
        <v>569</v>
      </c>
      <c r="Q19" s="776"/>
      <c r="R19" s="777"/>
      <c r="S19" s="777"/>
      <c r="T19" s="777"/>
      <c r="U19" s="777"/>
      <c r="V19" s="777"/>
      <c r="W19" s="778"/>
    </row>
    <row r="20" spans="2:24" s="31" customFormat="1" ht="25.5" customHeight="1" x14ac:dyDescent="0.15">
      <c r="B20" s="788" t="s">
        <v>300</v>
      </c>
      <c r="C20" s="788"/>
      <c r="D20" s="788"/>
      <c r="E20" s="262" t="s">
        <v>309</v>
      </c>
      <c r="F20" s="743"/>
      <c r="G20" s="744"/>
      <c r="H20" s="744"/>
      <c r="I20" s="744"/>
      <c r="J20" s="744"/>
      <c r="K20" s="744"/>
      <c r="L20" s="745"/>
      <c r="M20" s="788" t="s">
        <v>300</v>
      </c>
      <c r="N20" s="788"/>
      <c r="O20" s="788"/>
      <c r="P20" s="262" t="s">
        <v>345</v>
      </c>
      <c r="Q20" s="776"/>
      <c r="R20" s="777"/>
      <c r="S20" s="777"/>
      <c r="T20" s="777"/>
      <c r="U20" s="777"/>
      <c r="V20" s="777"/>
      <c r="W20" s="778"/>
    </row>
    <row r="21" spans="2:24" s="31" customFormat="1" ht="25.5" customHeight="1" x14ac:dyDescent="0.15">
      <c r="B21" s="736" t="s">
        <v>668</v>
      </c>
      <c r="C21" s="788" t="s">
        <v>299</v>
      </c>
      <c r="D21" s="788"/>
      <c r="E21" s="260" t="s">
        <v>548</v>
      </c>
      <c r="F21" s="743"/>
      <c r="G21" s="744"/>
      <c r="H21" s="744"/>
      <c r="I21" s="744"/>
      <c r="J21" s="744"/>
      <c r="K21" s="744"/>
      <c r="L21" s="745"/>
      <c r="M21" s="736" t="s">
        <v>668</v>
      </c>
      <c r="N21" s="788" t="s">
        <v>299</v>
      </c>
      <c r="O21" s="788"/>
      <c r="P21" s="260" t="s">
        <v>345</v>
      </c>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562</v>
      </c>
      <c r="F23" s="746"/>
      <c r="G23" s="747"/>
      <c r="H23" s="747"/>
      <c r="I23" s="747"/>
      <c r="J23" s="747"/>
      <c r="K23" s="747"/>
      <c r="L23" s="748"/>
      <c r="M23" s="737"/>
      <c r="N23" s="788" t="s">
        <v>670</v>
      </c>
      <c r="O23" s="788"/>
      <c r="P23" s="195" t="s">
        <v>562</v>
      </c>
      <c r="Q23" s="779"/>
      <c r="R23" s="780"/>
      <c r="S23" s="780"/>
      <c r="T23" s="780"/>
      <c r="U23" s="780"/>
      <c r="V23" s="780"/>
      <c r="W23" s="781"/>
    </row>
    <row r="24" spans="2:24" s="31" customFormat="1" ht="25.5" customHeight="1" x14ac:dyDescent="0.15">
      <c r="B24" s="790" t="s">
        <v>671</v>
      </c>
      <c r="C24" s="790"/>
      <c r="D24" s="790"/>
      <c r="E24" s="770" t="s">
        <v>633</v>
      </c>
      <c r="F24" s="771"/>
      <c r="G24" s="772"/>
      <c r="H24" s="790" t="s">
        <v>672</v>
      </c>
      <c r="I24" s="790"/>
      <c r="J24" s="755" t="s">
        <v>714</v>
      </c>
      <c r="K24" s="756"/>
      <c r="L24" s="757"/>
      <c r="M24" s="790" t="s">
        <v>671</v>
      </c>
      <c r="N24" s="790"/>
      <c r="O24" s="790"/>
      <c r="P24" s="770" t="s">
        <v>851</v>
      </c>
      <c r="Q24" s="771"/>
      <c r="R24" s="772"/>
      <c r="S24" s="790" t="s">
        <v>672</v>
      </c>
      <c r="T24" s="790"/>
      <c r="U24" s="791" t="s">
        <v>721</v>
      </c>
      <c r="V24" s="791"/>
      <c r="W24" s="791"/>
    </row>
    <row r="25" spans="2:24" s="31" customFormat="1" ht="25.5" customHeight="1" x14ac:dyDescent="0.15">
      <c r="B25" s="792" t="s">
        <v>673</v>
      </c>
      <c r="C25" s="792"/>
      <c r="D25" s="792"/>
      <c r="E25" s="762" t="s">
        <v>552</v>
      </c>
      <c r="F25" s="762"/>
      <c r="G25" s="762"/>
      <c r="H25" s="758" t="s">
        <v>674</v>
      </c>
      <c r="I25" s="759"/>
      <c r="J25" s="764" t="s">
        <v>552</v>
      </c>
      <c r="K25" s="765"/>
      <c r="L25" s="766"/>
      <c r="M25" s="758" t="s">
        <v>673</v>
      </c>
      <c r="N25" s="759"/>
      <c r="O25" s="760"/>
      <c r="P25" s="761" t="s">
        <v>575</v>
      </c>
      <c r="Q25" s="762"/>
      <c r="R25" s="762"/>
      <c r="S25" s="767" t="s">
        <v>674</v>
      </c>
      <c r="T25" s="768"/>
      <c r="U25" s="764" t="s">
        <v>574</v>
      </c>
      <c r="V25" s="765"/>
      <c r="W25" s="766"/>
    </row>
    <row r="26" spans="2:24" s="31" customFormat="1" ht="39.75" customHeight="1" x14ac:dyDescent="0.15">
      <c r="B26" s="788" t="s">
        <v>675</v>
      </c>
      <c r="C26" s="788"/>
      <c r="D26" s="788"/>
      <c r="E26" s="782" t="s">
        <v>738</v>
      </c>
      <c r="F26" s="783"/>
      <c r="G26" s="783"/>
      <c r="H26" s="783"/>
      <c r="I26" s="783"/>
      <c r="J26" s="783"/>
      <c r="K26" s="783"/>
      <c r="L26" s="784"/>
      <c r="M26" s="788" t="s">
        <v>675</v>
      </c>
      <c r="N26" s="788"/>
      <c r="O26" s="788"/>
      <c r="P26" s="782" t="s">
        <v>742</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DE5CF607-2E0E-445A-8DB9-90DF3CE17620}">
      <formula1>INDIRECT(E7)</formula1>
    </dataValidation>
    <dataValidation allowBlank="1" showInputMessage="1" showErrorMessage="1" prompt="覆工スパン毎に連番を記入。_x000a_数値で入力する。" sqref="E6 E17 P17 P6" xr:uid="{096EA50B-770B-4D89-9ACF-2A0C28890CD6}"/>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8B9B9D3-95BE-4AF1-8DEE-460D1F5D6929}">
          <x14:formula1>
            <xm:f>'(参考)リスト'!$B$16:$B$21</xm:f>
          </x14:formula1>
          <xm:sqref>E7 E18 P7 P18</xm:sqref>
        </x14:dataValidation>
        <x14:dataValidation type="list" allowBlank="1" showInputMessage="1" showErrorMessage="1" xr:uid="{0D9B69AB-2AB2-46B5-910F-5AA237034939}">
          <x14:formula1>
            <xm:f>'(参考)リスト'!$E$16:$E$27</xm:f>
          </x14:formula1>
          <xm:sqref>E9 E20 P9 P20</xm:sqref>
        </x14:dataValidation>
        <x14:dataValidation type="list" allowBlank="1" showInputMessage="1" showErrorMessage="1" xr:uid="{582FB1C2-D4E0-435C-B304-08AF449345B0}">
          <x14:formula1>
            <xm:f>'(参考)リスト'!$D$16:$D$18</xm:f>
          </x14:formula1>
          <xm:sqref>E10 E21 P10 P21</xm:sqref>
        </x14:dataValidation>
        <x14:dataValidation type="list" allowBlank="1" showInputMessage="1" showErrorMessage="1" xr:uid="{51E849D2-E8D0-4A30-A2D0-40400EF7AA6D}">
          <x14:formula1>
            <xm:f>'(参考)リスト'!$F$16:$F$21</xm:f>
          </x14:formula1>
          <xm:sqref>E11:E12 E22:E23 P11:P12 P22:P23</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AD316-4B33-4613-B26A-70408BD25168}">
  <sheetPr codeName="Sheet46"/>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516</v>
      </c>
      <c r="F5" s="740"/>
      <c r="G5" s="741"/>
      <c r="H5" s="741"/>
      <c r="I5" s="741"/>
      <c r="J5" s="741"/>
      <c r="K5" s="741"/>
      <c r="L5" s="742"/>
      <c r="M5" s="736" t="s">
        <v>663</v>
      </c>
      <c r="N5" s="738" t="s">
        <v>664</v>
      </c>
      <c r="O5" s="739"/>
      <c r="P5" s="259" t="s">
        <v>516</v>
      </c>
      <c r="Q5" s="740"/>
      <c r="R5" s="741"/>
      <c r="S5" s="741"/>
      <c r="T5" s="741"/>
      <c r="U5" s="741"/>
      <c r="V5" s="741"/>
      <c r="W5" s="742"/>
    </row>
    <row r="6" spans="2:23" s="31" customFormat="1" ht="25.5" customHeight="1" x14ac:dyDescent="0.15">
      <c r="B6" s="737"/>
      <c r="C6" s="738" t="s">
        <v>665</v>
      </c>
      <c r="D6" s="739"/>
      <c r="E6" s="260">
        <v>2</v>
      </c>
      <c r="F6" s="743"/>
      <c r="G6" s="744"/>
      <c r="H6" s="744"/>
      <c r="I6" s="744"/>
      <c r="J6" s="744"/>
      <c r="K6" s="744"/>
      <c r="L6" s="745"/>
      <c r="M6" s="737"/>
      <c r="N6" s="738" t="s">
        <v>665</v>
      </c>
      <c r="O6" s="739"/>
      <c r="P6" s="260">
        <v>3</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558</v>
      </c>
      <c r="F8" s="743"/>
      <c r="G8" s="744"/>
      <c r="H8" s="744"/>
      <c r="I8" s="744"/>
      <c r="J8" s="744"/>
      <c r="K8" s="744"/>
      <c r="L8" s="745"/>
      <c r="M8" s="749"/>
      <c r="N8" s="738" t="s">
        <v>298</v>
      </c>
      <c r="O8" s="739"/>
      <c r="P8" s="259" t="s">
        <v>564</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t="s">
        <v>542</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553</v>
      </c>
      <c r="F12" s="746"/>
      <c r="G12" s="747"/>
      <c r="H12" s="747"/>
      <c r="I12" s="747"/>
      <c r="J12" s="747"/>
      <c r="K12" s="747"/>
      <c r="L12" s="748"/>
      <c r="M12" s="737"/>
      <c r="N12" s="788" t="s">
        <v>670</v>
      </c>
      <c r="O12" s="788"/>
      <c r="P12" s="195" t="s">
        <v>553</v>
      </c>
      <c r="Q12" s="746"/>
      <c r="R12" s="747"/>
      <c r="S12" s="747"/>
      <c r="T12" s="747"/>
      <c r="U12" s="747"/>
      <c r="V12" s="747"/>
      <c r="W12" s="748"/>
    </row>
    <row r="13" spans="2:23" s="31" customFormat="1" ht="25.5" customHeight="1" x14ac:dyDescent="0.15">
      <c r="B13" s="790" t="s">
        <v>671</v>
      </c>
      <c r="C13" s="790"/>
      <c r="D13" s="790"/>
      <c r="E13" s="755" t="s">
        <v>551</v>
      </c>
      <c r="F13" s="756"/>
      <c r="G13" s="757"/>
      <c r="H13" s="790" t="s">
        <v>672</v>
      </c>
      <c r="I13" s="790"/>
      <c r="J13" s="791" t="s">
        <v>656</v>
      </c>
      <c r="K13" s="791"/>
      <c r="L13" s="791"/>
      <c r="M13" s="790" t="s">
        <v>671</v>
      </c>
      <c r="N13" s="790"/>
      <c r="O13" s="790"/>
      <c r="P13" s="770" t="s">
        <v>551</v>
      </c>
      <c r="Q13" s="771"/>
      <c r="R13" s="772"/>
      <c r="S13" s="790" t="s">
        <v>672</v>
      </c>
      <c r="T13" s="790"/>
      <c r="U13" s="791" t="s">
        <v>656</v>
      </c>
      <c r="V13" s="791"/>
      <c r="W13" s="791"/>
    </row>
    <row r="14" spans="2:23" s="31" customFormat="1" ht="25.5" customHeight="1" x14ac:dyDescent="0.15">
      <c r="B14" s="792" t="s">
        <v>673</v>
      </c>
      <c r="C14" s="792"/>
      <c r="D14" s="792"/>
      <c r="E14" s="762" t="s">
        <v>556</v>
      </c>
      <c r="F14" s="762"/>
      <c r="G14" s="762"/>
      <c r="H14" s="758" t="s">
        <v>674</v>
      </c>
      <c r="I14" s="759"/>
      <c r="J14" s="764" t="s">
        <v>657</v>
      </c>
      <c r="K14" s="765"/>
      <c r="L14" s="766"/>
      <c r="M14" s="758" t="s">
        <v>673</v>
      </c>
      <c r="N14" s="759"/>
      <c r="O14" s="760"/>
      <c r="P14" s="761" t="s">
        <v>556</v>
      </c>
      <c r="Q14" s="762"/>
      <c r="R14" s="762"/>
      <c r="S14" s="767" t="s">
        <v>674</v>
      </c>
      <c r="T14" s="768"/>
      <c r="U14" s="764" t="s">
        <v>657</v>
      </c>
      <c r="V14" s="765"/>
      <c r="W14" s="766"/>
    </row>
    <row r="15" spans="2:23" s="31" customFormat="1" ht="39.75" customHeight="1" x14ac:dyDescent="0.15">
      <c r="B15" s="788" t="s">
        <v>675</v>
      </c>
      <c r="C15" s="788"/>
      <c r="D15" s="788"/>
      <c r="E15" s="782" t="s">
        <v>659</v>
      </c>
      <c r="F15" s="783"/>
      <c r="G15" s="783"/>
      <c r="H15" s="783"/>
      <c r="I15" s="783"/>
      <c r="J15" s="783"/>
      <c r="K15" s="783"/>
      <c r="L15" s="784"/>
      <c r="M15" s="788" t="s">
        <v>675</v>
      </c>
      <c r="N15" s="788"/>
      <c r="O15" s="788"/>
      <c r="P15" s="782" t="s">
        <v>678</v>
      </c>
      <c r="Q15" s="783"/>
      <c r="R15" s="783"/>
      <c r="S15" s="783"/>
      <c r="T15" s="783"/>
      <c r="U15" s="783"/>
      <c r="V15" s="783"/>
      <c r="W15" s="784"/>
    </row>
    <row r="16" spans="2:23" s="31" customFormat="1" ht="25.5" customHeight="1" x14ac:dyDescent="0.15">
      <c r="B16" s="789" t="s">
        <v>663</v>
      </c>
      <c r="C16" s="789" t="s">
        <v>664</v>
      </c>
      <c r="D16" s="789"/>
      <c r="E16" s="259" t="s">
        <v>516</v>
      </c>
      <c r="F16" s="740"/>
      <c r="G16" s="741"/>
      <c r="H16" s="741"/>
      <c r="I16" s="741"/>
      <c r="J16" s="741"/>
      <c r="K16" s="741"/>
      <c r="L16" s="742"/>
      <c r="M16" s="789" t="s">
        <v>663</v>
      </c>
      <c r="N16" s="789" t="s">
        <v>664</v>
      </c>
      <c r="O16" s="789"/>
      <c r="P16" s="259" t="s">
        <v>516</v>
      </c>
      <c r="Q16" s="773"/>
      <c r="R16" s="774"/>
      <c r="S16" s="774"/>
      <c r="T16" s="774"/>
      <c r="U16" s="774"/>
      <c r="V16" s="774"/>
      <c r="W16" s="775"/>
    </row>
    <row r="17" spans="2:24" s="31" customFormat="1" ht="25.5" customHeight="1" x14ac:dyDescent="0.15">
      <c r="B17" s="789"/>
      <c r="C17" s="789" t="s">
        <v>665</v>
      </c>
      <c r="D17" s="789"/>
      <c r="E17" s="260">
        <v>4</v>
      </c>
      <c r="F17" s="743"/>
      <c r="G17" s="744"/>
      <c r="H17" s="744"/>
      <c r="I17" s="744"/>
      <c r="J17" s="744"/>
      <c r="K17" s="744"/>
      <c r="L17" s="745"/>
      <c r="M17" s="789"/>
      <c r="N17" s="789" t="s">
        <v>665</v>
      </c>
      <c r="O17" s="789"/>
      <c r="P17" s="260">
        <v>5</v>
      </c>
      <c r="Q17" s="776"/>
      <c r="R17" s="777"/>
      <c r="S17" s="777"/>
      <c r="T17" s="777"/>
      <c r="U17" s="777"/>
      <c r="V17" s="777"/>
      <c r="W17" s="778"/>
    </row>
    <row r="18" spans="2:24" s="31" customFormat="1" ht="25.5" customHeight="1" x14ac:dyDescent="0.15">
      <c r="B18" s="789" t="s">
        <v>666</v>
      </c>
      <c r="C18" s="789" t="s">
        <v>667</v>
      </c>
      <c r="D18" s="789"/>
      <c r="E18" s="261" t="s">
        <v>549</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559</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833</v>
      </c>
      <c r="F24" s="771"/>
      <c r="G24" s="772"/>
      <c r="H24" s="790" t="s">
        <v>672</v>
      </c>
      <c r="I24" s="790"/>
      <c r="J24" s="755" t="s">
        <v>852</v>
      </c>
      <c r="K24" s="756"/>
      <c r="L24" s="757"/>
      <c r="M24" s="790" t="s">
        <v>671</v>
      </c>
      <c r="N24" s="790"/>
      <c r="O24" s="790"/>
      <c r="P24" s="770" t="s">
        <v>839</v>
      </c>
      <c r="Q24" s="771"/>
      <c r="R24" s="772"/>
      <c r="S24" s="790" t="s">
        <v>672</v>
      </c>
      <c r="T24" s="790"/>
      <c r="U24" s="791" t="s">
        <v>853</v>
      </c>
      <c r="V24" s="791"/>
      <c r="W24" s="791"/>
    </row>
    <row r="25" spans="2:24" s="31" customFormat="1" ht="25.5" customHeight="1" x14ac:dyDescent="0.15">
      <c r="B25" s="792" t="s">
        <v>673</v>
      </c>
      <c r="C25" s="792"/>
      <c r="D25" s="792"/>
      <c r="E25" s="762" t="s">
        <v>551</v>
      </c>
      <c r="F25" s="762"/>
      <c r="G25" s="762"/>
      <c r="H25" s="758" t="s">
        <v>674</v>
      </c>
      <c r="I25" s="759"/>
      <c r="J25" s="764" t="s">
        <v>551</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701</v>
      </c>
      <c r="F26" s="783"/>
      <c r="G26" s="783"/>
      <c r="H26" s="783"/>
      <c r="I26" s="783"/>
      <c r="J26" s="783"/>
      <c r="K26" s="783"/>
      <c r="L26" s="784"/>
      <c r="M26" s="788" t="s">
        <v>675</v>
      </c>
      <c r="N26" s="788"/>
      <c r="O26" s="788"/>
      <c r="P26" s="782" t="s">
        <v>701</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E7A3E632-73F1-488D-9D95-3688CF5B6EFD}"/>
    <dataValidation type="list" allowBlank="1" showInputMessage="1" showErrorMessage="1" sqref="E8 E19 P8 P19" xr:uid="{CAE4E8BE-CEDD-44B8-9857-72627D89586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C113E9-7333-48C5-AAED-112DCC21677B}">
          <x14:formula1>
            <xm:f>'(参考)リスト'!$F$16:$F$21</xm:f>
          </x14:formula1>
          <xm:sqref>E11:E12 E22:E23 P11:P12 P22:P23</xm:sqref>
        </x14:dataValidation>
        <x14:dataValidation type="list" allowBlank="1" showInputMessage="1" showErrorMessage="1" xr:uid="{7B3D7FC2-BD59-400D-92E2-ECF7E8BA40D5}">
          <x14:formula1>
            <xm:f>'(参考)リスト'!$D$16:$D$18</xm:f>
          </x14:formula1>
          <xm:sqref>E10 E21 P10 P21</xm:sqref>
        </x14:dataValidation>
        <x14:dataValidation type="list" allowBlank="1" showInputMessage="1" showErrorMessage="1" xr:uid="{625A9181-DFEF-4A2D-8BE7-F3915E670183}">
          <x14:formula1>
            <xm:f>'(参考)リスト'!$E$16:$E$27</xm:f>
          </x14:formula1>
          <xm:sqref>E9 E20 P9 P20</xm:sqref>
        </x14:dataValidation>
        <x14:dataValidation type="list" allowBlank="1" showInputMessage="1" showErrorMessage="1" xr:uid="{710B7577-7D56-4936-BB7D-073FC1712BA1}">
          <x14:formula1>
            <xm:f>'(参考)リスト'!$B$16:$B$21</xm:f>
          </x14:formula1>
          <xm:sqref>E7 E18 P7 P18</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29102-CA13-41C2-8B67-3015446EB08A}">
  <sheetPr codeName="Sheet47"/>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516</v>
      </c>
      <c r="F5" s="740"/>
      <c r="G5" s="741"/>
      <c r="H5" s="741"/>
      <c r="I5" s="741"/>
      <c r="J5" s="741"/>
      <c r="K5" s="741"/>
      <c r="L5" s="742"/>
      <c r="M5" s="736" t="s">
        <v>663</v>
      </c>
      <c r="N5" s="738" t="s">
        <v>664</v>
      </c>
      <c r="O5" s="739"/>
      <c r="P5" s="259" t="s">
        <v>516</v>
      </c>
      <c r="Q5" s="740"/>
      <c r="R5" s="741"/>
      <c r="S5" s="741"/>
      <c r="T5" s="741"/>
      <c r="U5" s="741"/>
      <c r="V5" s="741"/>
      <c r="W5" s="742"/>
    </row>
    <row r="6" spans="2:23" s="31" customFormat="1" ht="25.5" customHeight="1" x14ac:dyDescent="0.15">
      <c r="B6" s="737"/>
      <c r="C6" s="738" t="s">
        <v>665</v>
      </c>
      <c r="D6" s="739"/>
      <c r="E6" s="260">
        <v>6</v>
      </c>
      <c r="F6" s="743"/>
      <c r="G6" s="744"/>
      <c r="H6" s="744"/>
      <c r="I6" s="744"/>
      <c r="J6" s="744"/>
      <c r="K6" s="744"/>
      <c r="L6" s="745"/>
      <c r="M6" s="737"/>
      <c r="N6" s="738" t="s">
        <v>665</v>
      </c>
      <c r="O6" s="739"/>
      <c r="P6" s="260">
        <v>7</v>
      </c>
      <c r="Q6" s="743"/>
      <c r="R6" s="744"/>
      <c r="S6" s="744"/>
      <c r="T6" s="744"/>
      <c r="U6" s="744"/>
      <c r="V6" s="744"/>
      <c r="W6" s="745"/>
    </row>
    <row r="7" spans="2:23" s="31" customFormat="1" ht="25.5" customHeight="1" x14ac:dyDescent="0.15">
      <c r="B7" s="736" t="s">
        <v>666</v>
      </c>
      <c r="C7" s="738" t="s">
        <v>667</v>
      </c>
      <c r="D7" s="739"/>
      <c r="E7" s="261" t="s">
        <v>549</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559</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854</v>
      </c>
      <c r="F13" s="756"/>
      <c r="G13" s="757"/>
      <c r="H13" s="790" t="s">
        <v>672</v>
      </c>
      <c r="I13" s="790"/>
      <c r="J13" s="791" t="s">
        <v>855</v>
      </c>
      <c r="K13" s="791"/>
      <c r="L13" s="791"/>
      <c r="M13" s="790" t="s">
        <v>671</v>
      </c>
      <c r="N13" s="790"/>
      <c r="O13" s="790"/>
      <c r="P13" s="770" t="s">
        <v>766</v>
      </c>
      <c r="Q13" s="771"/>
      <c r="R13" s="772"/>
      <c r="S13" s="790" t="s">
        <v>672</v>
      </c>
      <c r="T13" s="790"/>
      <c r="U13" s="791" t="s">
        <v>767</v>
      </c>
      <c r="V13" s="791"/>
      <c r="W13" s="791"/>
    </row>
    <row r="14" spans="2:23" s="31" customFormat="1" ht="25.5" customHeight="1" x14ac:dyDescent="0.15">
      <c r="B14" s="792" t="s">
        <v>673</v>
      </c>
      <c r="C14" s="792"/>
      <c r="D14" s="792"/>
      <c r="E14" s="762" t="s">
        <v>551</v>
      </c>
      <c r="F14" s="762"/>
      <c r="G14" s="762"/>
      <c r="H14" s="758" t="s">
        <v>674</v>
      </c>
      <c r="I14" s="759"/>
      <c r="J14" s="764" t="s">
        <v>551</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701</v>
      </c>
      <c r="F15" s="783"/>
      <c r="G15" s="783"/>
      <c r="H15" s="783"/>
      <c r="I15" s="783"/>
      <c r="J15" s="783"/>
      <c r="K15" s="783"/>
      <c r="L15" s="784"/>
      <c r="M15" s="788" t="s">
        <v>675</v>
      </c>
      <c r="N15" s="788"/>
      <c r="O15" s="788"/>
      <c r="P15" s="782" t="s">
        <v>701</v>
      </c>
      <c r="Q15" s="783"/>
      <c r="R15" s="783"/>
      <c r="S15" s="783"/>
      <c r="T15" s="783"/>
      <c r="U15" s="783"/>
      <c r="V15" s="783"/>
      <c r="W15" s="784"/>
    </row>
    <row r="16" spans="2:23" s="31" customFormat="1" ht="25.5" customHeight="1" x14ac:dyDescent="0.15">
      <c r="B16" s="789" t="s">
        <v>663</v>
      </c>
      <c r="C16" s="789" t="s">
        <v>664</v>
      </c>
      <c r="D16" s="789"/>
      <c r="E16" s="259" t="s">
        <v>516</v>
      </c>
      <c r="F16" s="740"/>
      <c r="G16" s="741"/>
      <c r="H16" s="741"/>
      <c r="I16" s="741"/>
      <c r="J16" s="741"/>
      <c r="K16" s="741"/>
      <c r="L16" s="742"/>
      <c r="M16" s="789" t="s">
        <v>663</v>
      </c>
      <c r="N16" s="789" t="s">
        <v>664</v>
      </c>
      <c r="O16" s="789"/>
      <c r="P16" s="259" t="s">
        <v>517</v>
      </c>
      <c r="Q16" s="773"/>
      <c r="R16" s="774"/>
      <c r="S16" s="774"/>
      <c r="T16" s="774"/>
      <c r="U16" s="774"/>
      <c r="V16" s="774"/>
      <c r="W16" s="775"/>
    </row>
    <row r="17" spans="2:24" s="31" customFormat="1" ht="25.5" customHeight="1" x14ac:dyDescent="0.15">
      <c r="B17" s="789"/>
      <c r="C17" s="789" t="s">
        <v>665</v>
      </c>
      <c r="D17" s="789"/>
      <c r="E17" s="260">
        <v>8</v>
      </c>
      <c r="F17" s="743"/>
      <c r="G17" s="744"/>
      <c r="H17" s="744"/>
      <c r="I17" s="744"/>
      <c r="J17" s="744"/>
      <c r="K17" s="744"/>
      <c r="L17" s="745"/>
      <c r="M17" s="789"/>
      <c r="N17" s="789" t="s">
        <v>665</v>
      </c>
      <c r="O17" s="789"/>
      <c r="P17" s="260">
        <v>1</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557</v>
      </c>
      <c r="Q18" s="776"/>
      <c r="R18" s="777"/>
      <c r="S18" s="777"/>
      <c r="T18" s="777"/>
      <c r="U18" s="777"/>
      <c r="V18" s="777"/>
      <c r="W18" s="778"/>
    </row>
    <row r="19" spans="2:24" s="31" customFormat="1" ht="25.5" customHeight="1" x14ac:dyDescent="0.15">
      <c r="B19" s="789"/>
      <c r="C19" s="789" t="s">
        <v>298</v>
      </c>
      <c r="D19" s="789"/>
      <c r="E19" s="259" t="s">
        <v>569</v>
      </c>
      <c r="F19" s="743"/>
      <c r="G19" s="744"/>
      <c r="H19" s="744"/>
      <c r="I19" s="744"/>
      <c r="J19" s="744"/>
      <c r="K19" s="744"/>
      <c r="L19" s="745"/>
      <c r="M19" s="789"/>
      <c r="N19" s="789" t="s">
        <v>298</v>
      </c>
      <c r="O19" s="789"/>
      <c r="P19" s="259" t="s">
        <v>558</v>
      </c>
      <c r="Q19" s="776"/>
      <c r="R19" s="777"/>
      <c r="S19" s="777"/>
      <c r="T19" s="777"/>
      <c r="U19" s="777"/>
      <c r="V19" s="777"/>
      <c r="W19" s="778"/>
    </row>
    <row r="20" spans="2:24" s="31" customFormat="1" ht="25.5" customHeight="1" x14ac:dyDescent="0.15">
      <c r="B20" s="788" t="s">
        <v>300</v>
      </c>
      <c r="C20" s="788"/>
      <c r="D20" s="788"/>
      <c r="E20" s="262" t="s">
        <v>309</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t="s">
        <v>548</v>
      </c>
      <c r="F21" s="743"/>
      <c r="G21" s="744"/>
      <c r="H21" s="744"/>
      <c r="I21" s="744"/>
      <c r="J21" s="744"/>
      <c r="K21" s="744"/>
      <c r="L21" s="745"/>
      <c r="M21" s="736" t="s">
        <v>668</v>
      </c>
      <c r="N21" s="788" t="s">
        <v>299</v>
      </c>
      <c r="O21" s="788"/>
      <c r="P21" s="260" t="s">
        <v>542</v>
      </c>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562</v>
      </c>
      <c r="F23" s="746"/>
      <c r="G23" s="747"/>
      <c r="H23" s="747"/>
      <c r="I23" s="747"/>
      <c r="J23" s="747"/>
      <c r="K23" s="747"/>
      <c r="L23" s="748"/>
      <c r="M23" s="737"/>
      <c r="N23" s="788" t="s">
        <v>670</v>
      </c>
      <c r="O23" s="788"/>
      <c r="P23" s="195" t="s">
        <v>553</v>
      </c>
      <c r="Q23" s="779"/>
      <c r="R23" s="780"/>
      <c r="S23" s="780"/>
      <c r="T23" s="780"/>
      <c r="U23" s="780"/>
      <c r="V23" s="780"/>
      <c r="W23" s="781"/>
    </row>
    <row r="24" spans="2:24" s="31" customFormat="1" ht="25.5" customHeight="1" x14ac:dyDescent="0.15">
      <c r="B24" s="790" t="s">
        <v>671</v>
      </c>
      <c r="C24" s="790"/>
      <c r="D24" s="790"/>
      <c r="E24" s="770" t="s">
        <v>634</v>
      </c>
      <c r="F24" s="771"/>
      <c r="G24" s="772"/>
      <c r="H24" s="790" t="s">
        <v>672</v>
      </c>
      <c r="I24" s="790"/>
      <c r="J24" s="755" t="s">
        <v>714</v>
      </c>
      <c r="K24" s="756"/>
      <c r="L24" s="757"/>
      <c r="M24" s="790" t="s">
        <v>671</v>
      </c>
      <c r="N24" s="790"/>
      <c r="O24" s="790"/>
      <c r="P24" s="770" t="s">
        <v>551</v>
      </c>
      <c r="Q24" s="771"/>
      <c r="R24" s="772"/>
      <c r="S24" s="790" t="s">
        <v>672</v>
      </c>
      <c r="T24" s="790"/>
      <c r="U24" s="791" t="s">
        <v>656</v>
      </c>
      <c r="V24" s="791"/>
      <c r="W24" s="791"/>
    </row>
    <row r="25" spans="2:24" s="31" customFormat="1" ht="25.5" customHeight="1" x14ac:dyDescent="0.15">
      <c r="B25" s="792" t="s">
        <v>673</v>
      </c>
      <c r="C25" s="792"/>
      <c r="D25" s="792"/>
      <c r="E25" s="762" t="s">
        <v>552</v>
      </c>
      <c r="F25" s="762"/>
      <c r="G25" s="762"/>
      <c r="H25" s="758" t="s">
        <v>674</v>
      </c>
      <c r="I25" s="759"/>
      <c r="J25" s="764" t="s">
        <v>552</v>
      </c>
      <c r="K25" s="765"/>
      <c r="L25" s="766"/>
      <c r="M25" s="758" t="s">
        <v>673</v>
      </c>
      <c r="N25" s="759"/>
      <c r="O25" s="760"/>
      <c r="P25" s="761" t="s">
        <v>556</v>
      </c>
      <c r="Q25" s="762"/>
      <c r="R25" s="762"/>
      <c r="S25" s="767" t="s">
        <v>674</v>
      </c>
      <c r="T25" s="768"/>
      <c r="U25" s="764" t="s">
        <v>657</v>
      </c>
      <c r="V25" s="765"/>
      <c r="W25" s="766"/>
    </row>
    <row r="26" spans="2:24" s="31" customFormat="1" ht="39.75" customHeight="1" x14ac:dyDescent="0.15">
      <c r="B26" s="788" t="s">
        <v>675</v>
      </c>
      <c r="C26" s="788"/>
      <c r="D26" s="788"/>
      <c r="E26" s="782" t="s">
        <v>856</v>
      </c>
      <c r="F26" s="783"/>
      <c r="G26" s="783"/>
      <c r="H26" s="783"/>
      <c r="I26" s="783"/>
      <c r="J26" s="783"/>
      <c r="K26" s="783"/>
      <c r="L26" s="784"/>
      <c r="M26" s="788" t="s">
        <v>675</v>
      </c>
      <c r="N26" s="788"/>
      <c r="O26" s="788"/>
      <c r="P26" s="782" t="s">
        <v>659</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552D8257-EB15-4737-AB51-0BE5FB3FF87D}"/>
    <dataValidation type="list" allowBlank="1" showInputMessage="1" showErrorMessage="1" sqref="E8 E19 P8 P19" xr:uid="{55D5EA3D-8929-4260-B001-6A925EB889C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D1DEC172-92CA-491B-B891-529D0DB7AE14}">
          <x14:formula1>
            <xm:f>'(参考)リスト'!$F$16:$F$21</xm:f>
          </x14:formula1>
          <xm:sqref>E11:E12 E22:E23 P11:P12 P22:P23</xm:sqref>
        </x14:dataValidation>
        <x14:dataValidation type="list" allowBlank="1" showInputMessage="1" showErrorMessage="1" xr:uid="{38221E29-6148-4D36-891C-2920BE1D1393}">
          <x14:formula1>
            <xm:f>'(参考)リスト'!$D$16:$D$18</xm:f>
          </x14:formula1>
          <xm:sqref>E10 E21 P10 P21</xm:sqref>
        </x14:dataValidation>
        <x14:dataValidation type="list" allowBlank="1" showInputMessage="1" showErrorMessage="1" xr:uid="{496E20D4-CD58-4D55-8065-2E2DF3EA12AE}">
          <x14:formula1>
            <xm:f>'(参考)リスト'!$E$16:$E$27</xm:f>
          </x14:formula1>
          <xm:sqref>E9 E20 P9 P20</xm:sqref>
        </x14:dataValidation>
        <x14:dataValidation type="list" allowBlank="1" showInputMessage="1" showErrorMessage="1" xr:uid="{72530F46-3592-4EAC-8DF5-55E85EDE92C2}">
          <x14:formula1>
            <xm:f>'(参考)リスト'!$B$16:$B$21</xm:f>
          </x14:formula1>
          <xm:sqref>E7 E18 P7 P18</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D9C12-73A3-4527-A51A-01E2138E514E}">
  <sheetPr codeName="Sheet48"/>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517</v>
      </c>
      <c r="F5" s="740"/>
      <c r="G5" s="741"/>
      <c r="H5" s="741"/>
      <c r="I5" s="741"/>
      <c r="J5" s="741"/>
      <c r="K5" s="741"/>
      <c r="L5" s="742"/>
      <c r="M5" s="736" t="s">
        <v>663</v>
      </c>
      <c r="N5" s="738" t="s">
        <v>664</v>
      </c>
      <c r="O5" s="739"/>
      <c r="P5" s="259" t="s">
        <v>517</v>
      </c>
      <c r="Q5" s="740"/>
      <c r="R5" s="741"/>
      <c r="S5" s="741"/>
      <c r="T5" s="741"/>
      <c r="U5" s="741"/>
      <c r="V5" s="741"/>
      <c r="W5" s="742"/>
    </row>
    <row r="6" spans="2:23" s="31" customFormat="1" ht="25.5" customHeight="1" x14ac:dyDescent="0.15">
      <c r="B6" s="737"/>
      <c r="C6" s="738" t="s">
        <v>665</v>
      </c>
      <c r="D6" s="739"/>
      <c r="E6" s="260">
        <v>2</v>
      </c>
      <c r="F6" s="743"/>
      <c r="G6" s="744"/>
      <c r="H6" s="744"/>
      <c r="I6" s="744"/>
      <c r="J6" s="744"/>
      <c r="K6" s="744"/>
      <c r="L6" s="745"/>
      <c r="M6" s="737"/>
      <c r="N6" s="738" t="s">
        <v>665</v>
      </c>
      <c r="O6" s="739"/>
      <c r="P6" s="260">
        <v>3</v>
      </c>
      <c r="Q6" s="743"/>
      <c r="R6" s="744"/>
      <c r="S6" s="744"/>
      <c r="T6" s="744"/>
      <c r="U6" s="744"/>
      <c r="V6" s="744"/>
      <c r="W6" s="745"/>
    </row>
    <row r="7" spans="2:23" s="31" customFormat="1" ht="25.5" customHeight="1" x14ac:dyDescent="0.15">
      <c r="B7" s="736" t="s">
        <v>666</v>
      </c>
      <c r="C7" s="738" t="s">
        <v>667</v>
      </c>
      <c r="D7" s="739"/>
      <c r="E7" s="261" t="s">
        <v>549</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559</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317</v>
      </c>
      <c r="Q9" s="743"/>
      <c r="R9" s="744"/>
      <c r="S9" s="744"/>
      <c r="T9" s="744"/>
      <c r="U9" s="744"/>
      <c r="V9" s="744"/>
      <c r="W9" s="745"/>
    </row>
    <row r="10" spans="2:23" s="31" customFormat="1" ht="25.5" customHeight="1" x14ac:dyDescent="0.15">
      <c r="B10" s="736" t="s">
        <v>668</v>
      </c>
      <c r="C10" s="750" t="s">
        <v>299</v>
      </c>
      <c r="D10" s="751"/>
      <c r="E10" s="260"/>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791</v>
      </c>
      <c r="F13" s="756"/>
      <c r="G13" s="757"/>
      <c r="H13" s="790" t="s">
        <v>672</v>
      </c>
      <c r="I13" s="790"/>
      <c r="J13" s="791" t="s">
        <v>792</v>
      </c>
      <c r="K13" s="791"/>
      <c r="L13" s="791"/>
      <c r="M13" s="790" t="s">
        <v>671</v>
      </c>
      <c r="N13" s="790"/>
      <c r="O13" s="790"/>
      <c r="P13" s="770" t="s">
        <v>857</v>
      </c>
      <c r="Q13" s="771"/>
      <c r="R13" s="772"/>
      <c r="S13" s="790" t="s">
        <v>672</v>
      </c>
      <c r="T13" s="790"/>
      <c r="U13" s="791" t="s">
        <v>858</v>
      </c>
      <c r="V13" s="791"/>
      <c r="W13" s="791"/>
    </row>
    <row r="14" spans="2:23" s="31" customFormat="1" ht="25.5" customHeight="1" x14ac:dyDescent="0.15">
      <c r="B14" s="792" t="s">
        <v>673</v>
      </c>
      <c r="C14" s="792"/>
      <c r="D14" s="792"/>
      <c r="E14" s="762" t="s">
        <v>551</v>
      </c>
      <c r="F14" s="762"/>
      <c r="G14" s="762"/>
      <c r="H14" s="758" t="s">
        <v>674</v>
      </c>
      <c r="I14" s="759"/>
      <c r="J14" s="764" t="s">
        <v>551</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701</v>
      </c>
      <c r="F15" s="783"/>
      <c r="G15" s="783"/>
      <c r="H15" s="783"/>
      <c r="I15" s="783"/>
      <c r="J15" s="783"/>
      <c r="K15" s="783"/>
      <c r="L15" s="784"/>
      <c r="M15" s="788" t="s">
        <v>675</v>
      </c>
      <c r="N15" s="788"/>
      <c r="O15" s="788"/>
      <c r="P15" s="782" t="s">
        <v>701</v>
      </c>
      <c r="Q15" s="783"/>
      <c r="R15" s="783"/>
      <c r="S15" s="783"/>
      <c r="T15" s="783"/>
      <c r="U15" s="783"/>
      <c r="V15" s="783"/>
      <c r="W15" s="784"/>
    </row>
    <row r="16" spans="2:23" s="31" customFormat="1" ht="25.5" customHeight="1" x14ac:dyDescent="0.15">
      <c r="B16" s="789" t="s">
        <v>663</v>
      </c>
      <c r="C16" s="789" t="s">
        <v>664</v>
      </c>
      <c r="D16" s="789"/>
      <c r="E16" s="259" t="s">
        <v>517</v>
      </c>
      <c r="F16" s="740"/>
      <c r="G16" s="741"/>
      <c r="H16" s="741"/>
      <c r="I16" s="741"/>
      <c r="J16" s="741"/>
      <c r="K16" s="741"/>
      <c r="L16" s="742"/>
      <c r="M16" s="789" t="s">
        <v>663</v>
      </c>
      <c r="N16" s="789" t="s">
        <v>664</v>
      </c>
      <c r="O16" s="789"/>
      <c r="P16" s="259" t="s">
        <v>518</v>
      </c>
      <c r="Q16" s="773"/>
      <c r="R16" s="774"/>
      <c r="S16" s="774"/>
      <c r="T16" s="774"/>
      <c r="U16" s="774"/>
      <c r="V16" s="774"/>
      <c r="W16" s="775"/>
    </row>
    <row r="17" spans="2:24" s="31" customFormat="1" ht="25.5" customHeight="1" x14ac:dyDescent="0.15">
      <c r="B17" s="789"/>
      <c r="C17" s="789" t="s">
        <v>665</v>
      </c>
      <c r="D17" s="789"/>
      <c r="E17" s="260">
        <v>4</v>
      </c>
      <c r="F17" s="743"/>
      <c r="G17" s="744"/>
      <c r="H17" s="744"/>
      <c r="I17" s="744"/>
      <c r="J17" s="744"/>
      <c r="K17" s="744"/>
      <c r="L17" s="745"/>
      <c r="M17" s="789"/>
      <c r="N17" s="789" t="s">
        <v>665</v>
      </c>
      <c r="O17" s="789"/>
      <c r="P17" s="260">
        <v>1</v>
      </c>
      <c r="Q17" s="776"/>
      <c r="R17" s="777"/>
      <c r="S17" s="777"/>
      <c r="T17" s="777"/>
      <c r="U17" s="777"/>
      <c r="V17" s="777"/>
      <c r="W17" s="778"/>
    </row>
    <row r="18" spans="2:24" s="31" customFormat="1" ht="25.5" customHeight="1" x14ac:dyDescent="0.15">
      <c r="B18" s="789" t="s">
        <v>666</v>
      </c>
      <c r="C18" s="789" t="s">
        <v>667</v>
      </c>
      <c r="D18" s="789"/>
      <c r="E18" s="261" t="s">
        <v>549</v>
      </c>
      <c r="F18" s="743"/>
      <c r="G18" s="744"/>
      <c r="H18" s="744"/>
      <c r="I18" s="744"/>
      <c r="J18" s="744"/>
      <c r="K18" s="744"/>
      <c r="L18" s="745"/>
      <c r="M18" s="789" t="s">
        <v>666</v>
      </c>
      <c r="N18" s="789" t="s">
        <v>667</v>
      </c>
      <c r="O18" s="789"/>
      <c r="P18" s="261" t="s">
        <v>557</v>
      </c>
      <c r="Q18" s="776"/>
      <c r="R18" s="777"/>
      <c r="S18" s="777"/>
      <c r="T18" s="777"/>
      <c r="U18" s="777"/>
      <c r="V18" s="777"/>
      <c r="W18" s="778"/>
    </row>
    <row r="19" spans="2:24" s="31" customFormat="1" ht="25.5" customHeight="1" x14ac:dyDescent="0.15">
      <c r="B19" s="789"/>
      <c r="C19" s="789" t="s">
        <v>298</v>
      </c>
      <c r="D19" s="789"/>
      <c r="E19" s="259" t="s">
        <v>559</v>
      </c>
      <c r="F19" s="743"/>
      <c r="G19" s="744"/>
      <c r="H19" s="744"/>
      <c r="I19" s="744"/>
      <c r="J19" s="744"/>
      <c r="K19" s="744"/>
      <c r="L19" s="745"/>
      <c r="M19" s="789"/>
      <c r="N19" s="789" t="s">
        <v>298</v>
      </c>
      <c r="O19" s="789"/>
      <c r="P19" s="259" t="s">
        <v>563</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c r="F21" s="743"/>
      <c r="G21" s="744"/>
      <c r="H21" s="744"/>
      <c r="I21" s="744"/>
      <c r="J21" s="744"/>
      <c r="K21" s="744"/>
      <c r="L21" s="745"/>
      <c r="M21" s="736" t="s">
        <v>668</v>
      </c>
      <c r="N21" s="788" t="s">
        <v>299</v>
      </c>
      <c r="O21" s="788"/>
      <c r="P21" s="260" t="s">
        <v>542</v>
      </c>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c r="F23" s="746"/>
      <c r="G23" s="747"/>
      <c r="H23" s="747"/>
      <c r="I23" s="747"/>
      <c r="J23" s="747"/>
      <c r="K23" s="747"/>
      <c r="L23" s="748"/>
      <c r="M23" s="737"/>
      <c r="N23" s="788" t="s">
        <v>670</v>
      </c>
      <c r="O23" s="788"/>
      <c r="P23" s="195" t="s">
        <v>553</v>
      </c>
      <c r="Q23" s="779"/>
      <c r="R23" s="780"/>
      <c r="S23" s="780"/>
      <c r="T23" s="780"/>
      <c r="U23" s="780"/>
      <c r="V23" s="780"/>
      <c r="W23" s="781"/>
    </row>
    <row r="24" spans="2:24" s="31" customFormat="1" ht="25.5" customHeight="1" x14ac:dyDescent="0.15">
      <c r="B24" s="790" t="s">
        <v>671</v>
      </c>
      <c r="C24" s="790"/>
      <c r="D24" s="790"/>
      <c r="E24" s="770" t="s">
        <v>753</v>
      </c>
      <c r="F24" s="771"/>
      <c r="G24" s="772"/>
      <c r="H24" s="790" t="s">
        <v>672</v>
      </c>
      <c r="I24" s="790"/>
      <c r="J24" s="755" t="s">
        <v>754</v>
      </c>
      <c r="K24" s="756"/>
      <c r="L24" s="757"/>
      <c r="M24" s="790" t="s">
        <v>671</v>
      </c>
      <c r="N24" s="790"/>
      <c r="O24" s="790"/>
      <c r="P24" s="770" t="s">
        <v>551</v>
      </c>
      <c r="Q24" s="771"/>
      <c r="R24" s="772"/>
      <c r="S24" s="790" t="s">
        <v>672</v>
      </c>
      <c r="T24" s="790"/>
      <c r="U24" s="791" t="s">
        <v>656</v>
      </c>
      <c r="V24" s="791"/>
      <c r="W24" s="791"/>
    </row>
    <row r="25" spans="2:24" s="31" customFormat="1" ht="25.5" customHeight="1" x14ac:dyDescent="0.15">
      <c r="B25" s="792" t="s">
        <v>673</v>
      </c>
      <c r="C25" s="792"/>
      <c r="D25" s="792"/>
      <c r="E25" s="762" t="s">
        <v>551</v>
      </c>
      <c r="F25" s="762"/>
      <c r="G25" s="762"/>
      <c r="H25" s="758" t="s">
        <v>674</v>
      </c>
      <c r="I25" s="759"/>
      <c r="J25" s="764" t="s">
        <v>551</v>
      </c>
      <c r="K25" s="765"/>
      <c r="L25" s="766"/>
      <c r="M25" s="758" t="s">
        <v>673</v>
      </c>
      <c r="N25" s="759"/>
      <c r="O25" s="760"/>
      <c r="P25" s="761" t="s">
        <v>556</v>
      </c>
      <c r="Q25" s="762"/>
      <c r="R25" s="762"/>
      <c r="S25" s="767" t="s">
        <v>674</v>
      </c>
      <c r="T25" s="768"/>
      <c r="U25" s="764" t="s">
        <v>657</v>
      </c>
      <c r="V25" s="765"/>
      <c r="W25" s="766"/>
    </row>
    <row r="26" spans="2:24" s="31" customFormat="1" ht="39.75" customHeight="1" x14ac:dyDescent="0.15">
      <c r="B26" s="788" t="s">
        <v>675</v>
      </c>
      <c r="C26" s="788"/>
      <c r="D26" s="788"/>
      <c r="E26" s="782" t="s">
        <v>701</v>
      </c>
      <c r="F26" s="783"/>
      <c r="G26" s="783"/>
      <c r="H26" s="783"/>
      <c r="I26" s="783"/>
      <c r="J26" s="783"/>
      <c r="K26" s="783"/>
      <c r="L26" s="784"/>
      <c r="M26" s="788" t="s">
        <v>675</v>
      </c>
      <c r="N26" s="788"/>
      <c r="O26" s="788"/>
      <c r="P26" s="782" t="s">
        <v>662</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DBF38A1D-408F-4B26-BF29-8CFBD805B9DC}">
      <formula1>INDIRECT(E7)</formula1>
    </dataValidation>
    <dataValidation allowBlank="1" showInputMessage="1" showErrorMessage="1" prompt="覆工スパン毎に連番を記入。_x000a_数値で入力する。" sqref="E6 E17 P17 P6" xr:uid="{4E57A285-9DDF-4132-8FB3-CD7B2DD37C2D}"/>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51B6DAA-1FE4-4D54-AC64-9E837664B6FF}">
          <x14:formula1>
            <xm:f>'(参考)リスト'!$B$16:$B$21</xm:f>
          </x14:formula1>
          <xm:sqref>E7 E18 P7 P18</xm:sqref>
        </x14:dataValidation>
        <x14:dataValidation type="list" allowBlank="1" showInputMessage="1" showErrorMessage="1" xr:uid="{DF8E851B-F82C-43CE-800E-335D2CF5DC9E}">
          <x14:formula1>
            <xm:f>'(参考)リスト'!$E$16:$E$27</xm:f>
          </x14:formula1>
          <xm:sqref>E9 E20 P9 P20</xm:sqref>
        </x14:dataValidation>
        <x14:dataValidation type="list" allowBlank="1" showInputMessage="1" showErrorMessage="1" xr:uid="{0A29E36F-48A9-4127-A833-FF30AA41DB6E}">
          <x14:formula1>
            <xm:f>'(参考)リスト'!$D$16:$D$18</xm:f>
          </x14:formula1>
          <xm:sqref>E10 E21 P10 P21</xm:sqref>
        </x14:dataValidation>
        <x14:dataValidation type="list" allowBlank="1" showInputMessage="1" showErrorMessage="1" xr:uid="{70C1144F-CB42-4F51-A250-7FB67C4CCED1}">
          <x14:formula1>
            <xm:f>'(参考)リスト'!$F$16:$F$21</xm:f>
          </x14:formula1>
          <xm:sqref>E11:E12 E22:E23 P11:P12 P22:P23</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54A5D-A35A-4205-8886-AC2B04F6F78A}">
  <sheetPr codeName="Sheet49"/>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518</v>
      </c>
      <c r="F5" s="740"/>
      <c r="G5" s="741"/>
      <c r="H5" s="741"/>
      <c r="I5" s="741"/>
      <c r="J5" s="741"/>
      <c r="K5" s="741"/>
      <c r="L5" s="742"/>
      <c r="M5" s="736" t="s">
        <v>663</v>
      </c>
      <c r="N5" s="738" t="s">
        <v>664</v>
      </c>
      <c r="O5" s="739"/>
      <c r="P5" s="259" t="s">
        <v>518</v>
      </c>
      <c r="Q5" s="740"/>
      <c r="R5" s="741"/>
      <c r="S5" s="741"/>
      <c r="T5" s="741"/>
      <c r="U5" s="741"/>
      <c r="V5" s="741"/>
      <c r="W5" s="742"/>
    </row>
    <row r="6" spans="2:23" s="31" customFormat="1" ht="25.5" customHeight="1" x14ac:dyDescent="0.15">
      <c r="B6" s="737"/>
      <c r="C6" s="738" t="s">
        <v>665</v>
      </c>
      <c r="D6" s="739"/>
      <c r="E6" s="260">
        <v>2</v>
      </c>
      <c r="F6" s="743"/>
      <c r="G6" s="744"/>
      <c r="H6" s="744"/>
      <c r="I6" s="744"/>
      <c r="J6" s="744"/>
      <c r="K6" s="744"/>
      <c r="L6" s="745"/>
      <c r="M6" s="737"/>
      <c r="N6" s="738" t="s">
        <v>665</v>
      </c>
      <c r="O6" s="739"/>
      <c r="P6" s="260">
        <v>3</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558</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553</v>
      </c>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551</v>
      </c>
      <c r="F13" s="756"/>
      <c r="G13" s="757"/>
      <c r="H13" s="790" t="s">
        <v>672</v>
      </c>
      <c r="I13" s="790"/>
      <c r="J13" s="791" t="s">
        <v>656</v>
      </c>
      <c r="K13" s="791"/>
      <c r="L13" s="791"/>
      <c r="M13" s="790" t="s">
        <v>671</v>
      </c>
      <c r="N13" s="790"/>
      <c r="O13" s="790"/>
      <c r="P13" s="770" t="s">
        <v>753</v>
      </c>
      <c r="Q13" s="771"/>
      <c r="R13" s="772"/>
      <c r="S13" s="790" t="s">
        <v>672</v>
      </c>
      <c r="T13" s="790"/>
      <c r="U13" s="791" t="s">
        <v>754</v>
      </c>
      <c r="V13" s="791"/>
      <c r="W13" s="791"/>
    </row>
    <row r="14" spans="2:23" s="31" customFormat="1" ht="25.5" customHeight="1" x14ac:dyDescent="0.15">
      <c r="B14" s="792" t="s">
        <v>673</v>
      </c>
      <c r="C14" s="792"/>
      <c r="D14" s="792"/>
      <c r="E14" s="762" t="s">
        <v>556</v>
      </c>
      <c r="F14" s="762"/>
      <c r="G14" s="762"/>
      <c r="H14" s="758" t="s">
        <v>674</v>
      </c>
      <c r="I14" s="759"/>
      <c r="J14" s="764" t="s">
        <v>657</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659</v>
      </c>
      <c r="F15" s="783"/>
      <c r="G15" s="783"/>
      <c r="H15" s="783"/>
      <c r="I15" s="783"/>
      <c r="J15" s="783"/>
      <c r="K15" s="783"/>
      <c r="L15" s="784"/>
      <c r="M15" s="788" t="s">
        <v>675</v>
      </c>
      <c r="N15" s="788"/>
      <c r="O15" s="788"/>
      <c r="P15" s="782" t="s">
        <v>701</v>
      </c>
      <c r="Q15" s="783"/>
      <c r="R15" s="783"/>
      <c r="S15" s="783"/>
      <c r="T15" s="783"/>
      <c r="U15" s="783"/>
      <c r="V15" s="783"/>
      <c r="W15" s="784"/>
    </row>
    <row r="16" spans="2:23" s="31" customFormat="1" ht="25.5" customHeight="1" x14ac:dyDescent="0.15">
      <c r="B16" s="789" t="s">
        <v>663</v>
      </c>
      <c r="C16" s="789" t="s">
        <v>664</v>
      </c>
      <c r="D16" s="789"/>
      <c r="E16" s="259" t="s">
        <v>518</v>
      </c>
      <c r="F16" s="740"/>
      <c r="G16" s="741"/>
      <c r="H16" s="741"/>
      <c r="I16" s="741"/>
      <c r="J16" s="741"/>
      <c r="K16" s="741"/>
      <c r="L16" s="742"/>
      <c r="M16" s="789" t="s">
        <v>663</v>
      </c>
      <c r="N16" s="789" t="s">
        <v>664</v>
      </c>
      <c r="O16" s="789"/>
      <c r="P16" s="259" t="s">
        <v>519</v>
      </c>
      <c r="Q16" s="773"/>
      <c r="R16" s="774"/>
      <c r="S16" s="774"/>
      <c r="T16" s="774"/>
      <c r="U16" s="774"/>
      <c r="V16" s="774"/>
      <c r="W16" s="775"/>
    </row>
    <row r="17" spans="2:24" s="31" customFormat="1" ht="25.5" customHeight="1" x14ac:dyDescent="0.15">
      <c r="B17" s="789"/>
      <c r="C17" s="789" t="s">
        <v>665</v>
      </c>
      <c r="D17" s="789"/>
      <c r="E17" s="260">
        <v>4</v>
      </c>
      <c r="F17" s="743"/>
      <c r="G17" s="744"/>
      <c r="H17" s="744"/>
      <c r="I17" s="744"/>
      <c r="J17" s="744"/>
      <c r="K17" s="744"/>
      <c r="L17" s="745"/>
      <c r="M17" s="789"/>
      <c r="N17" s="789" t="s">
        <v>665</v>
      </c>
      <c r="O17" s="789"/>
      <c r="P17" s="260">
        <v>1</v>
      </c>
      <c r="Q17" s="776"/>
      <c r="R17" s="777"/>
      <c r="S17" s="777"/>
      <c r="T17" s="777"/>
      <c r="U17" s="777"/>
      <c r="V17" s="777"/>
      <c r="W17" s="778"/>
    </row>
    <row r="18" spans="2:24" s="31" customFormat="1" ht="25.5" customHeight="1" x14ac:dyDescent="0.15">
      <c r="B18" s="789" t="s">
        <v>666</v>
      </c>
      <c r="C18" s="789" t="s">
        <v>667</v>
      </c>
      <c r="D18" s="789"/>
      <c r="E18" s="261" t="s">
        <v>549</v>
      </c>
      <c r="F18" s="743"/>
      <c r="G18" s="744"/>
      <c r="H18" s="744"/>
      <c r="I18" s="744"/>
      <c r="J18" s="744"/>
      <c r="K18" s="744"/>
      <c r="L18" s="745"/>
      <c r="M18" s="789" t="s">
        <v>666</v>
      </c>
      <c r="N18" s="789" t="s">
        <v>667</v>
      </c>
      <c r="O18" s="789"/>
      <c r="P18" s="261" t="s">
        <v>557</v>
      </c>
      <c r="Q18" s="776"/>
      <c r="R18" s="777"/>
      <c r="S18" s="777"/>
      <c r="T18" s="777"/>
      <c r="U18" s="777"/>
      <c r="V18" s="777"/>
      <c r="W18" s="778"/>
    </row>
    <row r="19" spans="2:24" s="31" customFormat="1" ht="25.5" customHeight="1" x14ac:dyDescent="0.15">
      <c r="B19" s="789"/>
      <c r="C19" s="789" t="s">
        <v>298</v>
      </c>
      <c r="D19" s="789"/>
      <c r="E19" s="259" t="s">
        <v>559</v>
      </c>
      <c r="F19" s="743"/>
      <c r="G19" s="744"/>
      <c r="H19" s="744"/>
      <c r="I19" s="744"/>
      <c r="J19" s="744"/>
      <c r="K19" s="744"/>
      <c r="L19" s="745"/>
      <c r="M19" s="789"/>
      <c r="N19" s="789" t="s">
        <v>298</v>
      </c>
      <c r="O19" s="789"/>
      <c r="P19" s="259" t="s">
        <v>558</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c r="F21" s="743"/>
      <c r="G21" s="744"/>
      <c r="H21" s="744"/>
      <c r="I21" s="744"/>
      <c r="J21" s="744"/>
      <c r="K21" s="744"/>
      <c r="L21" s="745"/>
      <c r="M21" s="736" t="s">
        <v>668</v>
      </c>
      <c r="N21" s="788" t="s">
        <v>299</v>
      </c>
      <c r="O21" s="788"/>
      <c r="P21" s="260" t="s">
        <v>542</v>
      </c>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c r="F23" s="746"/>
      <c r="G23" s="747"/>
      <c r="H23" s="747"/>
      <c r="I23" s="747"/>
      <c r="J23" s="747"/>
      <c r="K23" s="747"/>
      <c r="L23" s="748"/>
      <c r="M23" s="737"/>
      <c r="N23" s="788" t="s">
        <v>670</v>
      </c>
      <c r="O23" s="788"/>
      <c r="P23" s="195" t="s">
        <v>553</v>
      </c>
      <c r="Q23" s="779"/>
      <c r="R23" s="780"/>
      <c r="S23" s="780"/>
      <c r="T23" s="780"/>
      <c r="U23" s="780"/>
      <c r="V23" s="780"/>
      <c r="W23" s="781"/>
    </row>
    <row r="24" spans="2:24" s="31" customFormat="1" ht="25.5" customHeight="1" x14ac:dyDescent="0.15">
      <c r="B24" s="790" t="s">
        <v>671</v>
      </c>
      <c r="C24" s="790"/>
      <c r="D24" s="790"/>
      <c r="E24" s="770" t="s">
        <v>685</v>
      </c>
      <c r="F24" s="771"/>
      <c r="G24" s="772"/>
      <c r="H24" s="790" t="s">
        <v>672</v>
      </c>
      <c r="I24" s="790"/>
      <c r="J24" s="755" t="s">
        <v>686</v>
      </c>
      <c r="K24" s="756"/>
      <c r="L24" s="757"/>
      <c r="M24" s="790" t="s">
        <v>671</v>
      </c>
      <c r="N24" s="790"/>
      <c r="O24" s="790"/>
      <c r="P24" s="770" t="s">
        <v>551</v>
      </c>
      <c r="Q24" s="771"/>
      <c r="R24" s="772"/>
      <c r="S24" s="790" t="s">
        <v>672</v>
      </c>
      <c r="T24" s="790"/>
      <c r="U24" s="791" t="s">
        <v>656</v>
      </c>
      <c r="V24" s="791"/>
      <c r="W24" s="791"/>
    </row>
    <row r="25" spans="2:24" s="31" customFormat="1" ht="25.5" customHeight="1" x14ac:dyDescent="0.15">
      <c r="B25" s="792" t="s">
        <v>673</v>
      </c>
      <c r="C25" s="792"/>
      <c r="D25" s="792"/>
      <c r="E25" s="762" t="s">
        <v>551</v>
      </c>
      <c r="F25" s="762"/>
      <c r="G25" s="762"/>
      <c r="H25" s="758" t="s">
        <v>674</v>
      </c>
      <c r="I25" s="759"/>
      <c r="J25" s="764" t="s">
        <v>551</v>
      </c>
      <c r="K25" s="765"/>
      <c r="L25" s="766"/>
      <c r="M25" s="758" t="s">
        <v>673</v>
      </c>
      <c r="N25" s="759"/>
      <c r="O25" s="760"/>
      <c r="P25" s="761" t="s">
        <v>556</v>
      </c>
      <c r="Q25" s="762"/>
      <c r="R25" s="762"/>
      <c r="S25" s="767" t="s">
        <v>674</v>
      </c>
      <c r="T25" s="768"/>
      <c r="U25" s="764" t="s">
        <v>657</v>
      </c>
      <c r="V25" s="765"/>
      <c r="W25" s="766"/>
    </row>
    <row r="26" spans="2:24" s="31" customFormat="1" ht="39.75" customHeight="1" x14ac:dyDescent="0.15">
      <c r="B26" s="788" t="s">
        <v>675</v>
      </c>
      <c r="C26" s="788"/>
      <c r="D26" s="788"/>
      <c r="E26" s="782" t="s">
        <v>701</v>
      </c>
      <c r="F26" s="783"/>
      <c r="G26" s="783"/>
      <c r="H26" s="783"/>
      <c r="I26" s="783"/>
      <c r="J26" s="783"/>
      <c r="K26" s="783"/>
      <c r="L26" s="784"/>
      <c r="M26" s="788" t="s">
        <v>675</v>
      </c>
      <c r="N26" s="788"/>
      <c r="O26" s="788"/>
      <c r="P26" s="782" t="s">
        <v>659</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36A3BF95-9F6B-41D4-903F-717AB8923B92}">
      <formula1>INDIRECT(E7)</formula1>
    </dataValidation>
    <dataValidation allowBlank="1" showInputMessage="1" showErrorMessage="1" prompt="覆工スパン毎に連番を記入。_x000a_数値で入力する。" sqref="E6 E17 P17 P6" xr:uid="{C99DED13-2596-496B-978E-4C1E05DFBCEE}"/>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03FAB6F-E4ED-48C9-9E84-88AA18525AAF}">
          <x14:formula1>
            <xm:f>'(参考)リスト'!$B$16:$B$21</xm:f>
          </x14:formula1>
          <xm:sqref>E7 E18 P7 P18</xm:sqref>
        </x14:dataValidation>
        <x14:dataValidation type="list" allowBlank="1" showInputMessage="1" showErrorMessage="1" xr:uid="{5A08056E-F6A6-4F9D-8B93-FFF065E5C803}">
          <x14:formula1>
            <xm:f>'(参考)リスト'!$E$16:$E$27</xm:f>
          </x14:formula1>
          <xm:sqref>E9 E20 P9 P20</xm:sqref>
        </x14:dataValidation>
        <x14:dataValidation type="list" allowBlank="1" showInputMessage="1" showErrorMessage="1" xr:uid="{F3375A24-7026-4F2B-9634-5DD7EE234B67}">
          <x14:formula1>
            <xm:f>'(参考)リスト'!$D$16:$D$18</xm:f>
          </x14:formula1>
          <xm:sqref>E10 E21 P10 P21</xm:sqref>
        </x14:dataValidation>
        <x14:dataValidation type="list" allowBlank="1" showInputMessage="1" showErrorMessage="1" xr:uid="{EAECA806-8E0C-4D29-A668-8E83B31AB368}">
          <x14:formula1>
            <xm:f>'(参考)リスト'!$F$16:$F$21</xm:f>
          </x14:formula1>
          <xm:sqref>E11:E12 E22:E23 P11:P12 P22:P23</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95BE2-9330-4913-AB2C-D1FA2317518D}">
  <sheetPr codeName="Sheet50"/>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519</v>
      </c>
      <c r="F5" s="740"/>
      <c r="G5" s="741"/>
      <c r="H5" s="741"/>
      <c r="I5" s="741"/>
      <c r="J5" s="741"/>
      <c r="K5" s="741"/>
      <c r="L5" s="742"/>
      <c r="M5" s="736" t="s">
        <v>663</v>
      </c>
      <c r="N5" s="738" t="s">
        <v>664</v>
      </c>
      <c r="O5" s="739"/>
      <c r="P5" s="259" t="s">
        <v>519</v>
      </c>
      <c r="Q5" s="740"/>
      <c r="R5" s="741"/>
      <c r="S5" s="741"/>
      <c r="T5" s="741"/>
      <c r="U5" s="741"/>
      <c r="V5" s="741"/>
      <c r="W5" s="742"/>
    </row>
    <row r="6" spans="2:23" s="31" customFormat="1" ht="25.5" customHeight="1" x14ac:dyDescent="0.15">
      <c r="B6" s="737"/>
      <c r="C6" s="738" t="s">
        <v>665</v>
      </c>
      <c r="D6" s="739"/>
      <c r="E6" s="260">
        <v>2</v>
      </c>
      <c r="F6" s="743"/>
      <c r="G6" s="744"/>
      <c r="H6" s="744"/>
      <c r="I6" s="744"/>
      <c r="J6" s="744"/>
      <c r="K6" s="744"/>
      <c r="L6" s="745"/>
      <c r="M6" s="737"/>
      <c r="N6" s="738" t="s">
        <v>665</v>
      </c>
      <c r="O6" s="739"/>
      <c r="P6" s="260">
        <v>3</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564</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317</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562</v>
      </c>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753</v>
      </c>
      <c r="F13" s="756"/>
      <c r="G13" s="757"/>
      <c r="H13" s="790" t="s">
        <v>672</v>
      </c>
      <c r="I13" s="790"/>
      <c r="J13" s="791" t="s">
        <v>859</v>
      </c>
      <c r="K13" s="791"/>
      <c r="L13" s="791"/>
      <c r="M13" s="790" t="s">
        <v>671</v>
      </c>
      <c r="N13" s="790"/>
      <c r="O13" s="790"/>
      <c r="P13" s="770" t="s">
        <v>860</v>
      </c>
      <c r="Q13" s="771"/>
      <c r="R13" s="772"/>
      <c r="S13" s="790" t="s">
        <v>672</v>
      </c>
      <c r="T13" s="790"/>
      <c r="U13" s="791" t="s">
        <v>861</v>
      </c>
      <c r="V13" s="791"/>
      <c r="W13" s="791"/>
    </row>
    <row r="14" spans="2:23" s="31" customFormat="1" ht="25.5" customHeight="1" x14ac:dyDescent="0.15">
      <c r="B14" s="792" t="s">
        <v>673</v>
      </c>
      <c r="C14" s="792"/>
      <c r="D14" s="792"/>
      <c r="E14" s="762" t="s">
        <v>575</v>
      </c>
      <c r="F14" s="762"/>
      <c r="G14" s="762"/>
      <c r="H14" s="758" t="s">
        <v>674</v>
      </c>
      <c r="I14" s="759"/>
      <c r="J14" s="764" t="s">
        <v>574</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862</v>
      </c>
      <c r="F15" s="783"/>
      <c r="G15" s="783"/>
      <c r="H15" s="783"/>
      <c r="I15" s="783"/>
      <c r="J15" s="783"/>
      <c r="K15" s="783"/>
      <c r="L15" s="784"/>
      <c r="M15" s="788" t="s">
        <v>675</v>
      </c>
      <c r="N15" s="788"/>
      <c r="O15" s="788"/>
      <c r="P15" s="782" t="s">
        <v>701</v>
      </c>
      <c r="Q15" s="783"/>
      <c r="R15" s="783"/>
      <c r="S15" s="783"/>
      <c r="T15" s="783"/>
      <c r="U15" s="783"/>
      <c r="V15" s="783"/>
      <c r="W15" s="784"/>
    </row>
    <row r="16" spans="2:23" s="31" customFormat="1" ht="25.5" customHeight="1" x14ac:dyDescent="0.15">
      <c r="B16" s="789" t="s">
        <v>663</v>
      </c>
      <c r="C16" s="789" t="s">
        <v>664</v>
      </c>
      <c r="D16" s="789"/>
      <c r="E16" s="259" t="s">
        <v>520</v>
      </c>
      <c r="F16" s="740"/>
      <c r="G16" s="741"/>
      <c r="H16" s="741"/>
      <c r="I16" s="741"/>
      <c r="J16" s="741"/>
      <c r="K16" s="741"/>
      <c r="L16" s="742"/>
      <c r="M16" s="789" t="s">
        <v>663</v>
      </c>
      <c r="N16" s="789" t="s">
        <v>664</v>
      </c>
      <c r="O16" s="789"/>
      <c r="P16" s="259" t="s">
        <v>520</v>
      </c>
      <c r="Q16" s="773"/>
      <c r="R16" s="774"/>
      <c r="S16" s="774"/>
      <c r="T16" s="774"/>
      <c r="U16" s="774"/>
      <c r="V16" s="774"/>
      <c r="W16" s="775"/>
    </row>
    <row r="17" spans="2:24" s="31" customFormat="1" ht="25.5" customHeight="1" x14ac:dyDescent="0.15">
      <c r="B17" s="789"/>
      <c r="C17" s="789" t="s">
        <v>665</v>
      </c>
      <c r="D17" s="789"/>
      <c r="E17" s="260">
        <v>1</v>
      </c>
      <c r="F17" s="743"/>
      <c r="G17" s="744"/>
      <c r="H17" s="744"/>
      <c r="I17" s="744"/>
      <c r="J17" s="744"/>
      <c r="K17" s="744"/>
      <c r="L17" s="745"/>
      <c r="M17" s="789"/>
      <c r="N17" s="789" t="s">
        <v>665</v>
      </c>
      <c r="O17" s="789"/>
      <c r="P17" s="260">
        <v>2</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557</v>
      </c>
      <c r="Q18" s="776"/>
      <c r="R18" s="777"/>
      <c r="S18" s="777"/>
      <c r="T18" s="777"/>
      <c r="U18" s="777"/>
      <c r="V18" s="777"/>
      <c r="W18" s="778"/>
    </row>
    <row r="19" spans="2:24" s="31" customFormat="1" ht="25.5" customHeight="1" x14ac:dyDescent="0.15">
      <c r="B19" s="789"/>
      <c r="C19" s="789" t="s">
        <v>298</v>
      </c>
      <c r="D19" s="789"/>
      <c r="E19" s="259" t="s">
        <v>563</v>
      </c>
      <c r="F19" s="743"/>
      <c r="G19" s="744"/>
      <c r="H19" s="744"/>
      <c r="I19" s="744"/>
      <c r="J19" s="744"/>
      <c r="K19" s="744"/>
      <c r="L19" s="745"/>
      <c r="M19" s="789"/>
      <c r="N19" s="789" t="s">
        <v>298</v>
      </c>
      <c r="O19" s="789"/>
      <c r="P19" s="259" t="s">
        <v>597</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317</v>
      </c>
      <c r="Q20" s="776"/>
      <c r="R20" s="777"/>
      <c r="S20" s="777"/>
      <c r="T20" s="777"/>
      <c r="U20" s="777"/>
      <c r="V20" s="777"/>
      <c r="W20" s="778"/>
    </row>
    <row r="21" spans="2:24" s="31" customFormat="1" ht="25.5" customHeight="1" x14ac:dyDescent="0.15">
      <c r="B21" s="736" t="s">
        <v>668</v>
      </c>
      <c r="C21" s="788" t="s">
        <v>299</v>
      </c>
      <c r="D21" s="788"/>
      <c r="E21" s="260" t="s">
        <v>542</v>
      </c>
      <c r="F21" s="743"/>
      <c r="G21" s="744"/>
      <c r="H21" s="744"/>
      <c r="I21" s="744"/>
      <c r="J21" s="744"/>
      <c r="K21" s="744"/>
      <c r="L21" s="745"/>
      <c r="M21" s="736" t="s">
        <v>668</v>
      </c>
      <c r="N21" s="788" t="s">
        <v>299</v>
      </c>
      <c r="O21" s="788"/>
      <c r="P21" s="260" t="s">
        <v>542</v>
      </c>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553</v>
      </c>
      <c r="F23" s="746"/>
      <c r="G23" s="747"/>
      <c r="H23" s="747"/>
      <c r="I23" s="747"/>
      <c r="J23" s="747"/>
      <c r="K23" s="747"/>
      <c r="L23" s="748"/>
      <c r="M23" s="737"/>
      <c r="N23" s="788" t="s">
        <v>670</v>
      </c>
      <c r="O23" s="788"/>
      <c r="P23" s="195" t="s">
        <v>562</v>
      </c>
      <c r="Q23" s="779"/>
      <c r="R23" s="780"/>
      <c r="S23" s="780"/>
      <c r="T23" s="780"/>
      <c r="U23" s="780"/>
      <c r="V23" s="780"/>
      <c r="W23" s="781"/>
    </row>
    <row r="24" spans="2:24" s="31" customFormat="1" ht="25.5" customHeight="1" x14ac:dyDescent="0.15">
      <c r="B24" s="790" t="s">
        <v>671</v>
      </c>
      <c r="C24" s="790"/>
      <c r="D24" s="790"/>
      <c r="E24" s="770" t="s">
        <v>551</v>
      </c>
      <c r="F24" s="771"/>
      <c r="G24" s="772"/>
      <c r="H24" s="790" t="s">
        <v>672</v>
      </c>
      <c r="I24" s="790"/>
      <c r="J24" s="755" t="s">
        <v>656</v>
      </c>
      <c r="K24" s="756"/>
      <c r="L24" s="757"/>
      <c r="M24" s="790" t="s">
        <v>671</v>
      </c>
      <c r="N24" s="790"/>
      <c r="O24" s="790"/>
      <c r="P24" s="770" t="s">
        <v>710</v>
      </c>
      <c r="Q24" s="771"/>
      <c r="R24" s="772"/>
      <c r="S24" s="790" t="s">
        <v>672</v>
      </c>
      <c r="T24" s="790"/>
      <c r="U24" s="791" t="s">
        <v>758</v>
      </c>
      <c r="V24" s="791"/>
      <c r="W24" s="791"/>
    </row>
    <row r="25" spans="2:24" s="31" customFormat="1" ht="25.5" customHeight="1" x14ac:dyDescent="0.15">
      <c r="B25" s="792" t="s">
        <v>673</v>
      </c>
      <c r="C25" s="792"/>
      <c r="D25" s="792"/>
      <c r="E25" s="762" t="s">
        <v>556</v>
      </c>
      <c r="F25" s="762"/>
      <c r="G25" s="762"/>
      <c r="H25" s="758" t="s">
        <v>674</v>
      </c>
      <c r="I25" s="759"/>
      <c r="J25" s="764" t="s">
        <v>657</v>
      </c>
      <c r="K25" s="765"/>
      <c r="L25" s="766"/>
      <c r="M25" s="758" t="s">
        <v>673</v>
      </c>
      <c r="N25" s="759"/>
      <c r="O25" s="760"/>
      <c r="P25" s="761" t="s">
        <v>575</v>
      </c>
      <c r="Q25" s="762"/>
      <c r="R25" s="762"/>
      <c r="S25" s="767" t="s">
        <v>674</v>
      </c>
      <c r="T25" s="768"/>
      <c r="U25" s="764" t="s">
        <v>574</v>
      </c>
      <c r="V25" s="765"/>
      <c r="W25" s="766"/>
    </row>
    <row r="26" spans="2:24" s="31" customFormat="1" ht="39.75" customHeight="1" x14ac:dyDescent="0.15">
      <c r="B26" s="788" t="s">
        <v>675</v>
      </c>
      <c r="C26" s="788"/>
      <c r="D26" s="788"/>
      <c r="E26" s="782" t="s">
        <v>662</v>
      </c>
      <c r="F26" s="783"/>
      <c r="G26" s="783"/>
      <c r="H26" s="783"/>
      <c r="I26" s="783"/>
      <c r="J26" s="783"/>
      <c r="K26" s="783"/>
      <c r="L26" s="784"/>
      <c r="M26" s="788" t="s">
        <v>675</v>
      </c>
      <c r="N26" s="788"/>
      <c r="O26" s="788"/>
      <c r="P26" s="782" t="s">
        <v>863</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2219DC5B-7EBE-4780-A93B-A3B236B0B0DA}"/>
    <dataValidation type="list" allowBlank="1" showInputMessage="1" showErrorMessage="1" sqref="E8 E19 P8 P19" xr:uid="{7932F235-BD0D-48E7-8316-58A190E1660A}">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CE1B8089-7138-4F54-9760-57063D0A8965}">
          <x14:formula1>
            <xm:f>'(参考)リスト'!$F$16:$F$21</xm:f>
          </x14:formula1>
          <xm:sqref>E11:E12 E22:E23 P11:P12 P22:P23</xm:sqref>
        </x14:dataValidation>
        <x14:dataValidation type="list" allowBlank="1" showInputMessage="1" showErrorMessage="1" xr:uid="{2F26E5E9-9755-4E34-8577-5E88D439B006}">
          <x14:formula1>
            <xm:f>'(参考)リスト'!$D$16:$D$18</xm:f>
          </x14:formula1>
          <xm:sqref>E10 E21 P10 P21</xm:sqref>
        </x14:dataValidation>
        <x14:dataValidation type="list" allowBlank="1" showInputMessage="1" showErrorMessage="1" xr:uid="{7D547917-AA80-4015-B6E8-4E44F5516038}">
          <x14:formula1>
            <xm:f>'(参考)リスト'!$E$16:$E$27</xm:f>
          </x14:formula1>
          <xm:sqref>E9 E20 P9 P20</xm:sqref>
        </x14:dataValidation>
        <x14:dataValidation type="list" allowBlank="1" showInputMessage="1" showErrorMessage="1" xr:uid="{DDADF08B-74A4-44ED-BE24-70CC644C1287}">
          <x14:formula1>
            <xm:f>'(参考)リスト'!$B$16:$B$21</xm:f>
          </x14:formula1>
          <xm:sqref>E7 E18 P7 P18</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88ED7-C565-4980-ACC9-7F6AE5888002}">
  <sheetPr codeName="Sheet51"/>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520</v>
      </c>
      <c r="F5" s="740"/>
      <c r="G5" s="741"/>
      <c r="H5" s="741"/>
      <c r="I5" s="741"/>
      <c r="J5" s="741"/>
      <c r="K5" s="741"/>
      <c r="L5" s="742"/>
      <c r="M5" s="736" t="s">
        <v>663</v>
      </c>
      <c r="N5" s="738" t="s">
        <v>664</v>
      </c>
      <c r="O5" s="739"/>
      <c r="P5" s="259" t="s">
        <v>520</v>
      </c>
      <c r="Q5" s="740"/>
      <c r="R5" s="741"/>
      <c r="S5" s="741"/>
      <c r="T5" s="741"/>
      <c r="U5" s="741"/>
      <c r="V5" s="741"/>
      <c r="W5" s="742"/>
    </row>
    <row r="6" spans="2:23" s="31" customFormat="1" ht="25.5" customHeight="1" x14ac:dyDescent="0.15">
      <c r="B6" s="737"/>
      <c r="C6" s="738" t="s">
        <v>665</v>
      </c>
      <c r="D6" s="739"/>
      <c r="E6" s="260">
        <v>3</v>
      </c>
      <c r="F6" s="743"/>
      <c r="G6" s="744"/>
      <c r="H6" s="744"/>
      <c r="I6" s="744"/>
      <c r="J6" s="744"/>
      <c r="K6" s="744"/>
      <c r="L6" s="745"/>
      <c r="M6" s="737"/>
      <c r="N6" s="738" t="s">
        <v>665</v>
      </c>
      <c r="O6" s="739"/>
      <c r="P6" s="260">
        <v>4</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558</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553</v>
      </c>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551</v>
      </c>
      <c r="F13" s="756"/>
      <c r="G13" s="757"/>
      <c r="H13" s="790" t="s">
        <v>672</v>
      </c>
      <c r="I13" s="790"/>
      <c r="J13" s="791" t="s">
        <v>656</v>
      </c>
      <c r="K13" s="791"/>
      <c r="L13" s="791"/>
      <c r="M13" s="790" t="s">
        <v>671</v>
      </c>
      <c r="N13" s="790"/>
      <c r="O13" s="790"/>
      <c r="P13" s="770" t="s">
        <v>864</v>
      </c>
      <c r="Q13" s="771"/>
      <c r="R13" s="772"/>
      <c r="S13" s="790" t="s">
        <v>672</v>
      </c>
      <c r="T13" s="790"/>
      <c r="U13" s="791" t="s">
        <v>865</v>
      </c>
      <c r="V13" s="791"/>
      <c r="W13" s="791"/>
    </row>
    <row r="14" spans="2:23" s="31" customFormat="1" ht="25.5" customHeight="1" x14ac:dyDescent="0.15">
      <c r="B14" s="792" t="s">
        <v>673</v>
      </c>
      <c r="C14" s="792"/>
      <c r="D14" s="792"/>
      <c r="E14" s="762" t="s">
        <v>556</v>
      </c>
      <c r="F14" s="762"/>
      <c r="G14" s="762"/>
      <c r="H14" s="758" t="s">
        <v>674</v>
      </c>
      <c r="I14" s="759"/>
      <c r="J14" s="764" t="s">
        <v>657</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659</v>
      </c>
      <c r="F15" s="783"/>
      <c r="G15" s="783"/>
      <c r="H15" s="783"/>
      <c r="I15" s="783"/>
      <c r="J15" s="783"/>
      <c r="K15" s="783"/>
      <c r="L15" s="784"/>
      <c r="M15" s="788" t="s">
        <v>675</v>
      </c>
      <c r="N15" s="788"/>
      <c r="O15" s="788"/>
      <c r="P15" s="782" t="s">
        <v>701</v>
      </c>
      <c r="Q15" s="783"/>
      <c r="R15" s="783"/>
      <c r="S15" s="783"/>
      <c r="T15" s="783"/>
      <c r="U15" s="783"/>
      <c r="V15" s="783"/>
      <c r="W15" s="784"/>
    </row>
    <row r="16" spans="2:23" s="31" customFormat="1" ht="25.5" customHeight="1" x14ac:dyDescent="0.15">
      <c r="B16" s="789" t="s">
        <v>663</v>
      </c>
      <c r="C16" s="789" t="s">
        <v>664</v>
      </c>
      <c r="D16" s="789"/>
      <c r="E16" s="259" t="s">
        <v>520</v>
      </c>
      <c r="F16" s="740"/>
      <c r="G16" s="741"/>
      <c r="H16" s="741"/>
      <c r="I16" s="741"/>
      <c r="J16" s="741"/>
      <c r="K16" s="741"/>
      <c r="L16" s="742"/>
      <c r="M16" s="789" t="s">
        <v>663</v>
      </c>
      <c r="N16" s="789" t="s">
        <v>664</v>
      </c>
      <c r="O16" s="789"/>
      <c r="P16" s="259" t="s">
        <v>520</v>
      </c>
      <c r="Q16" s="773"/>
      <c r="R16" s="774"/>
      <c r="S16" s="774"/>
      <c r="T16" s="774"/>
      <c r="U16" s="774"/>
      <c r="V16" s="774"/>
      <c r="W16" s="775"/>
    </row>
    <row r="17" spans="2:24" s="31" customFormat="1" ht="25.5" customHeight="1" x14ac:dyDescent="0.15">
      <c r="B17" s="789"/>
      <c r="C17" s="789" t="s">
        <v>665</v>
      </c>
      <c r="D17" s="789"/>
      <c r="E17" s="260">
        <v>5</v>
      </c>
      <c r="F17" s="743"/>
      <c r="G17" s="744"/>
      <c r="H17" s="744"/>
      <c r="I17" s="744"/>
      <c r="J17" s="744"/>
      <c r="K17" s="744"/>
      <c r="L17" s="745"/>
      <c r="M17" s="789"/>
      <c r="N17" s="789" t="s">
        <v>665</v>
      </c>
      <c r="O17" s="789"/>
      <c r="P17" s="260">
        <v>6</v>
      </c>
      <c r="Q17" s="776"/>
      <c r="R17" s="777"/>
      <c r="S17" s="777"/>
      <c r="T17" s="777"/>
      <c r="U17" s="777"/>
      <c r="V17" s="777"/>
      <c r="W17" s="778"/>
    </row>
    <row r="18" spans="2:24" s="31" customFormat="1" ht="25.5" customHeight="1" x14ac:dyDescent="0.15">
      <c r="B18" s="789" t="s">
        <v>666</v>
      </c>
      <c r="C18" s="789" t="s">
        <v>667</v>
      </c>
      <c r="D18" s="789"/>
      <c r="E18" s="261" t="s">
        <v>549</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559</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854</v>
      </c>
      <c r="F24" s="771"/>
      <c r="G24" s="772"/>
      <c r="H24" s="790" t="s">
        <v>672</v>
      </c>
      <c r="I24" s="790"/>
      <c r="J24" s="755" t="s">
        <v>855</v>
      </c>
      <c r="K24" s="756"/>
      <c r="L24" s="757"/>
      <c r="M24" s="790" t="s">
        <v>671</v>
      </c>
      <c r="N24" s="790"/>
      <c r="O24" s="790"/>
      <c r="P24" s="770" t="s">
        <v>866</v>
      </c>
      <c r="Q24" s="771"/>
      <c r="R24" s="772"/>
      <c r="S24" s="790" t="s">
        <v>672</v>
      </c>
      <c r="T24" s="790"/>
      <c r="U24" s="791" t="s">
        <v>867</v>
      </c>
      <c r="V24" s="791"/>
      <c r="W24" s="791"/>
    </row>
    <row r="25" spans="2:24" s="31" customFormat="1" ht="25.5" customHeight="1" x14ac:dyDescent="0.15">
      <c r="B25" s="792" t="s">
        <v>673</v>
      </c>
      <c r="C25" s="792"/>
      <c r="D25" s="792"/>
      <c r="E25" s="762" t="s">
        <v>551</v>
      </c>
      <c r="F25" s="762"/>
      <c r="G25" s="762"/>
      <c r="H25" s="758" t="s">
        <v>674</v>
      </c>
      <c r="I25" s="759"/>
      <c r="J25" s="764" t="s">
        <v>551</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701</v>
      </c>
      <c r="F26" s="783"/>
      <c r="G26" s="783"/>
      <c r="H26" s="783"/>
      <c r="I26" s="783"/>
      <c r="J26" s="783"/>
      <c r="K26" s="783"/>
      <c r="L26" s="784"/>
      <c r="M26" s="788" t="s">
        <v>675</v>
      </c>
      <c r="N26" s="788"/>
      <c r="O26" s="788"/>
      <c r="P26" s="782" t="s">
        <v>701</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2ABD8AE6-0436-4F44-A28A-129F15FAA17C}">
      <formula1>INDIRECT(E7)</formula1>
    </dataValidation>
    <dataValidation allowBlank="1" showInputMessage="1" showErrorMessage="1" prompt="覆工スパン毎に連番を記入。_x000a_数値で入力する。" sqref="E6 E17 P17 P6" xr:uid="{76CAA818-7AF8-4CDC-9D33-1F5FDE869AA7}"/>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C4FB8D1-47C8-4841-BB37-284038BD05B3}">
          <x14:formula1>
            <xm:f>'(参考)リスト'!$B$16:$B$21</xm:f>
          </x14:formula1>
          <xm:sqref>E7 E18 P7 P18</xm:sqref>
        </x14:dataValidation>
        <x14:dataValidation type="list" allowBlank="1" showInputMessage="1" showErrorMessage="1" xr:uid="{A05A9B8E-0273-469C-ABE1-7DED9F959B5D}">
          <x14:formula1>
            <xm:f>'(参考)リスト'!$E$16:$E$27</xm:f>
          </x14:formula1>
          <xm:sqref>E9 E20 P9 P20</xm:sqref>
        </x14:dataValidation>
        <x14:dataValidation type="list" allowBlank="1" showInputMessage="1" showErrorMessage="1" xr:uid="{FB380006-10BF-4EF9-9677-DBB863B5FA53}">
          <x14:formula1>
            <xm:f>'(参考)リスト'!$D$16:$D$18</xm:f>
          </x14:formula1>
          <xm:sqref>E10 E21 P10 P21</xm:sqref>
        </x14:dataValidation>
        <x14:dataValidation type="list" allowBlank="1" showInputMessage="1" showErrorMessage="1" xr:uid="{E54B0822-510B-40C4-8E52-BEB806FA661B}">
          <x14:formula1>
            <xm:f>'(参考)リスト'!$F$16:$F$21</xm:f>
          </x14:formula1>
          <xm:sqref>E11:E12 E22:E23 P11:P12 P22:P23</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776E3-4B89-47F9-AD02-575C28F69514}">
  <sheetPr codeName="Sheet52"/>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521</v>
      </c>
      <c r="F5" s="740"/>
      <c r="G5" s="741"/>
      <c r="H5" s="741"/>
      <c r="I5" s="741"/>
      <c r="J5" s="741"/>
      <c r="K5" s="741"/>
      <c r="L5" s="742"/>
      <c r="M5" s="736" t="s">
        <v>663</v>
      </c>
      <c r="N5" s="738" t="s">
        <v>664</v>
      </c>
      <c r="O5" s="739"/>
      <c r="P5" s="259" t="s">
        <v>521</v>
      </c>
      <c r="Q5" s="740"/>
      <c r="R5" s="741"/>
      <c r="S5" s="741"/>
      <c r="T5" s="741"/>
      <c r="U5" s="741"/>
      <c r="V5" s="741"/>
      <c r="W5" s="742"/>
    </row>
    <row r="6" spans="2:23" s="31" customFormat="1" ht="25.5" customHeight="1" x14ac:dyDescent="0.15">
      <c r="B6" s="737"/>
      <c r="C6" s="738" t="s">
        <v>665</v>
      </c>
      <c r="D6" s="739"/>
      <c r="E6" s="260">
        <v>1</v>
      </c>
      <c r="F6" s="743"/>
      <c r="G6" s="744"/>
      <c r="H6" s="744"/>
      <c r="I6" s="744"/>
      <c r="J6" s="744"/>
      <c r="K6" s="744"/>
      <c r="L6" s="745"/>
      <c r="M6" s="737"/>
      <c r="N6" s="738" t="s">
        <v>665</v>
      </c>
      <c r="O6" s="739"/>
      <c r="P6" s="260">
        <v>2</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549</v>
      </c>
      <c r="Q7" s="743"/>
      <c r="R7" s="744"/>
      <c r="S7" s="744"/>
      <c r="T7" s="744"/>
      <c r="U7" s="744"/>
      <c r="V7" s="744"/>
      <c r="W7" s="745"/>
    </row>
    <row r="8" spans="2:23" s="31" customFormat="1" ht="25.5" customHeight="1" x14ac:dyDescent="0.15">
      <c r="B8" s="749"/>
      <c r="C8" s="738" t="s">
        <v>298</v>
      </c>
      <c r="D8" s="739"/>
      <c r="E8" s="259" t="s">
        <v>558</v>
      </c>
      <c r="F8" s="743"/>
      <c r="G8" s="744"/>
      <c r="H8" s="744"/>
      <c r="I8" s="744"/>
      <c r="J8" s="744"/>
      <c r="K8" s="744"/>
      <c r="L8" s="745"/>
      <c r="M8" s="749"/>
      <c r="N8" s="738" t="s">
        <v>298</v>
      </c>
      <c r="O8" s="739"/>
      <c r="P8" s="259" t="s">
        <v>559</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553</v>
      </c>
      <c r="F12" s="746"/>
      <c r="G12" s="747"/>
      <c r="H12" s="747"/>
      <c r="I12" s="747"/>
      <c r="J12" s="747"/>
      <c r="K12" s="747"/>
      <c r="L12" s="748"/>
      <c r="M12" s="737"/>
      <c r="N12" s="788" t="s">
        <v>670</v>
      </c>
      <c r="O12" s="788"/>
      <c r="P12" s="195"/>
      <c r="Q12" s="746"/>
      <c r="R12" s="747"/>
      <c r="S12" s="747"/>
      <c r="T12" s="747"/>
      <c r="U12" s="747"/>
      <c r="V12" s="747"/>
      <c r="W12" s="748"/>
    </row>
    <row r="13" spans="2:23" s="31" customFormat="1" ht="25.5" customHeight="1" x14ac:dyDescent="0.15">
      <c r="B13" s="790" t="s">
        <v>671</v>
      </c>
      <c r="C13" s="790"/>
      <c r="D13" s="790"/>
      <c r="E13" s="755" t="s">
        <v>551</v>
      </c>
      <c r="F13" s="756"/>
      <c r="G13" s="757"/>
      <c r="H13" s="790" t="s">
        <v>672</v>
      </c>
      <c r="I13" s="790"/>
      <c r="J13" s="791" t="s">
        <v>656</v>
      </c>
      <c r="K13" s="791"/>
      <c r="L13" s="791"/>
      <c r="M13" s="790" t="s">
        <v>671</v>
      </c>
      <c r="N13" s="790"/>
      <c r="O13" s="790"/>
      <c r="P13" s="770" t="s">
        <v>868</v>
      </c>
      <c r="Q13" s="771"/>
      <c r="R13" s="772"/>
      <c r="S13" s="790" t="s">
        <v>672</v>
      </c>
      <c r="T13" s="790"/>
      <c r="U13" s="791" t="s">
        <v>869</v>
      </c>
      <c r="V13" s="791"/>
      <c r="W13" s="791"/>
    </row>
    <row r="14" spans="2:23" s="31" customFormat="1" ht="25.5" customHeight="1" x14ac:dyDescent="0.15">
      <c r="B14" s="792" t="s">
        <v>673</v>
      </c>
      <c r="C14" s="792"/>
      <c r="D14" s="792"/>
      <c r="E14" s="762" t="s">
        <v>556</v>
      </c>
      <c r="F14" s="762"/>
      <c r="G14" s="762"/>
      <c r="H14" s="758" t="s">
        <v>674</v>
      </c>
      <c r="I14" s="759"/>
      <c r="J14" s="764" t="s">
        <v>657</v>
      </c>
      <c r="K14" s="765"/>
      <c r="L14" s="766"/>
      <c r="M14" s="758" t="s">
        <v>673</v>
      </c>
      <c r="N14" s="759"/>
      <c r="O14" s="760"/>
      <c r="P14" s="761" t="s">
        <v>551</v>
      </c>
      <c r="Q14" s="762"/>
      <c r="R14" s="762"/>
      <c r="S14" s="767" t="s">
        <v>674</v>
      </c>
      <c r="T14" s="768"/>
      <c r="U14" s="764" t="s">
        <v>551</v>
      </c>
      <c r="V14" s="765"/>
      <c r="W14" s="766"/>
    </row>
    <row r="15" spans="2:23" s="31" customFormat="1" ht="39.75" customHeight="1" x14ac:dyDescent="0.15">
      <c r="B15" s="788" t="s">
        <v>675</v>
      </c>
      <c r="C15" s="788"/>
      <c r="D15" s="788"/>
      <c r="E15" s="782" t="s">
        <v>659</v>
      </c>
      <c r="F15" s="783"/>
      <c r="G15" s="783"/>
      <c r="H15" s="783"/>
      <c r="I15" s="783"/>
      <c r="J15" s="783"/>
      <c r="K15" s="783"/>
      <c r="L15" s="784"/>
      <c r="M15" s="788" t="s">
        <v>675</v>
      </c>
      <c r="N15" s="788"/>
      <c r="O15" s="788"/>
      <c r="P15" s="782" t="s">
        <v>701</v>
      </c>
      <c r="Q15" s="783"/>
      <c r="R15" s="783"/>
      <c r="S15" s="783"/>
      <c r="T15" s="783"/>
      <c r="U15" s="783"/>
      <c r="V15" s="783"/>
      <c r="W15" s="784"/>
    </row>
    <row r="16" spans="2:23" s="31" customFormat="1" ht="25.5" customHeight="1" x14ac:dyDescent="0.15">
      <c r="B16" s="789" t="s">
        <v>663</v>
      </c>
      <c r="C16" s="789" t="s">
        <v>664</v>
      </c>
      <c r="D16" s="789"/>
      <c r="E16" s="259" t="s">
        <v>521</v>
      </c>
      <c r="F16" s="740"/>
      <c r="G16" s="741"/>
      <c r="H16" s="741"/>
      <c r="I16" s="741"/>
      <c r="J16" s="741"/>
      <c r="K16" s="741"/>
      <c r="L16" s="742"/>
      <c r="M16" s="789" t="s">
        <v>663</v>
      </c>
      <c r="N16" s="789" t="s">
        <v>664</v>
      </c>
      <c r="O16" s="789"/>
      <c r="P16" s="259" t="s">
        <v>521</v>
      </c>
      <c r="Q16" s="773"/>
      <c r="R16" s="774"/>
      <c r="S16" s="774"/>
      <c r="T16" s="774"/>
      <c r="U16" s="774"/>
      <c r="V16" s="774"/>
      <c r="W16" s="775"/>
    </row>
    <row r="17" spans="2:24" s="31" customFormat="1" ht="25.5" customHeight="1" x14ac:dyDescent="0.15">
      <c r="B17" s="789"/>
      <c r="C17" s="789" t="s">
        <v>665</v>
      </c>
      <c r="D17" s="789"/>
      <c r="E17" s="260">
        <v>3</v>
      </c>
      <c r="F17" s="743"/>
      <c r="G17" s="744"/>
      <c r="H17" s="744"/>
      <c r="I17" s="744"/>
      <c r="J17" s="744"/>
      <c r="K17" s="744"/>
      <c r="L17" s="745"/>
      <c r="M17" s="789"/>
      <c r="N17" s="789" t="s">
        <v>665</v>
      </c>
      <c r="O17" s="789"/>
      <c r="P17" s="260">
        <v>4</v>
      </c>
      <c r="Q17" s="776"/>
      <c r="R17" s="777"/>
      <c r="S17" s="777"/>
      <c r="T17" s="777"/>
      <c r="U17" s="777"/>
      <c r="V17" s="777"/>
      <c r="W17" s="778"/>
    </row>
    <row r="18" spans="2:24" s="31" customFormat="1" ht="25.5" customHeight="1" x14ac:dyDescent="0.15">
      <c r="B18" s="789" t="s">
        <v>666</v>
      </c>
      <c r="C18" s="789" t="s">
        <v>667</v>
      </c>
      <c r="D18" s="789"/>
      <c r="E18" s="261" t="s">
        <v>549</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559</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870</v>
      </c>
      <c r="F24" s="771"/>
      <c r="G24" s="772"/>
      <c r="H24" s="790" t="s">
        <v>672</v>
      </c>
      <c r="I24" s="790"/>
      <c r="J24" s="755" t="s">
        <v>871</v>
      </c>
      <c r="K24" s="756"/>
      <c r="L24" s="757"/>
      <c r="M24" s="790" t="s">
        <v>671</v>
      </c>
      <c r="N24" s="790"/>
      <c r="O24" s="790"/>
      <c r="P24" s="770" t="s">
        <v>872</v>
      </c>
      <c r="Q24" s="771"/>
      <c r="R24" s="772"/>
      <c r="S24" s="790" t="s">
        <v>672</v>
      </c>
      <c r="T24" s="790"/>
      <c r="U24" s="791" t="s">
        <v>873</v>
      </c>
      <c r="V24" s="791"/>
      <c r="W24" s="791"/>
    </row>
    <row r="25" spans="2:24" s="31" customFormat="1" ht="25.5" customHeight="1" x14ac:dyDescent="0.15">
      <c r="B25" s="792" t="s">
        <v>673</v>
      </c>
      <c r="C25" s="792"/>
      <c r="D25" s="792"/>
      <c r="E25" s="762" t="s">
        <v>551</v>
      </c>
      <c r="F25" s="762"/>
      <c r="G25" s="762"/>
      <c r="H25" s="758" t="s">
        <v>674</v>
      </c>
      <c r="I25" s="759"/>
      <c r="J25" s="764" t="s">
        <v>551</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701</v>
      </c>
      <c r="F26" s="783"/>
      <c r="G26" s="783"/>
      <c r="H26" s="783"/>
      <c r="I26" s="783"/>
      <c r="J26" s="783"/>
      <c r="K26" s="783"/>
      <c r="L26" s="784"/>
      <c r="M26" s="788" t="s">
        <v>675</v>
      </c>
      <c r="N26" s="788"/>
      <c r="O26" s="788"/>
      <c r="P26" s="782" t="s">
        <v>701</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E69E8450-76EB-4972-8E2A-9F87F6BEE3C5}"/>
    <dataValidation type="list" allowBlank="1" showInputMessage="1" showErrorMessage="1" sqref="E8 E19 P8 P19" xr:uid="{51ACEC5E-8A3B-46DB-B5F7-1EFD2CB125A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787D403-4C33-48DF-BB91-8206B6A1BB6C}">
          <x14:formula1>
            <xm:f>'(参考)リスト'!$F$16:$F$21</xm:f>
          </x14:formula1>
          <xm:sqref>E11:E12 E22:E23 P11:P12 P22:P23</xm:sqref>
        </x14:dataValidation>
        <x14:dataValidation type="list" allowBlank="1" showInputMessage="1" showErrorMessage="1" xr:uid="{201CA293-EC7D-49C8-9910-003A66D211BD}">
          <x14:formula1>
            <xm:f>'(参考)リスト'!$D$16:$D$18</xm:f>
          </x14:formula1>
          <xm:sqref>E10 E21 P10 P21</xm:sqref>
        </x14:dataValidation>
        <x14:dataValidation type="list" allowBlank="1" showInputMessage="1" showErrorMessage="1" xr:uid="{033B6089-A368-4409-A1E3-461E3B19CB90}">
          <x14:formula1>
            <xm:f>'(参考)リスト'!$E$16:$E$27</xm:f>
          </x14:formula1>
          <xm:sqref>E9 E20 P9 P20</xm:sqref>
        </x14:dataValidation>
        <x14:dataValidation type="list" allowBlank="1" showInputMessage="1" showErrorMessage="1" xr:uid="{E7A0C413-8356-4CA4-B16D-FDCC67BB4F64}">
          <x14:formula1>
            <xm:f>'(参考)リスト'!$B$16:$B$21</xm:f>
          </x14:formula1>
          <xm:sqref>E7 E18 P7 P18</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9A534-5033-4960-B17A-C52753C26F8D}">
  <sheetPr codeName="Sheet53"/>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522</v>
      </c>
      <c r="F5" s="740"/>
      <c r="G5" s="741"/>
      <c r="H5" s="741"/>
      <c r="I5" s="741"/>
      <c r="J5" s="741"/>
      <c r="K5" s="741"/>
      <c r="L5" s="742"/>
      <c r="M5" s="736" t="s">
        <v>663</v>
      </c>
      <c r="N5" s="738" t="s">
        <v>664</v>
      </c>
      <c r="O5" s="739"/>
      <c r="P5" s="259" t="s">
        <v>522</v>
      </c>
      <c r="Q5" s="740"/>
      <c r="R5" s="741"/>
      <c r="S5" s="741"/>
      <c r="T5" s="741"/>
      <c r="U5" s="741"/>
      <c r="V5" s="741"/>
      <c r="W5" s="742"/>
    </row>
    <row r="6" spans="2:23" s="31" customFormat="1" ht="25.5" customHeight="1" x14ac:dyDescent="0.15">
      <c r="B6" s="737"/>
      <c r="C6" s="738" t="s">
        <v>665</v>
      </c>
      <c r="D6" s="739"/>
      <c r="E6" s="260">
        <v>1</v>
      </c>
      <c r="F6" s="743"/>
      <c r="G6" s="744"/>
      <c r="H6" s="744"/>
      <c r="I6" s="744"/>
      <c r="J6" s="744"/>
      <c r="K6" s="744"/>
      <c r="L6" s="745"/>
      <c r="M6" s="737"/>
      <c r="N6" s="738" t="s">
        <v>665</v>
      </c>
      <c r="O6" s="739"/>
      <c r="P6" s="260">
        <v>2</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558</v>
      </c>
      <c r="F8" s="743"/>
      <c r="G8" s="744"/>
      <c r="H8" s="744"/>
      <c r="I8" s="744"/>
      <c r="J8" s="744"/>
      <c r="K8" s="744"/>
      <c r="L8" s="745"/>
      <c r="M8" s="749"/>
      <c r="N8" s="738" t="s">
        <v>298</v>
      </c>
      <c r="O8" s="739"/>
      <c r="P8" s="259" t="s">
        <v>558</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317</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t="s">
        <v>542</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553</v>
      </c>
      <c r="F12" s="746"/>
      <c r="G12" s="747"/>
      <c r="H12" s="747"/>
      <c r="I12" s="747"/>
      <c r="J12" s="747"/>
      <c r="K12" s="747"/>
      <c r="L12" s="748"/>
      <c r="M12" s="737"/>
      <c r="N12" s="788" t="s">
        <v>670</v>
      </c>
      <c r="O12" s="788"/>
      <c r="P12" s="195" t="s">
        <v>562</v>
      </c>
      <c r="Q12" s="746"/>
      <c r="R12" s="747"/>
      <c r="S12" s="747"/>
      <c r="T12" s="747"/>
      <c r="U12" s="747"/>
      <c r="V12" s="747"/>
      <c r="W12" s="748"/>
    </row>
    <row r="13" spans="2:23" s="31" customFormat="1" ht="25.5" customHeight="1" x14ac:dyDescent="0.15">
      <c r="B13" s="790" t="s">
        <v>671</v>
      </c>
      <c r="C13" s="790"/>
      <c r="D13" s="790"/>
      <c r="E13" s="755" t="s">
        <v>551</v>
      </c>
      <c r="F13" s="756"/>
      <c r="G13" s="757"/>
      <c r="H13" s="790" t="s">
        <v>672</v>
      </c>
      <c r="I13" s="790"/>
      <c r="J13" s="791" t="s">
        <v>656</v>
      </c>
      <c r="K13" s="791"/>
      <c r="L13" s="791"/>
      <c r="M13" s="790" t="s">
        <v>671</v>
      </c>
      <c r="N13" s="790"/>
      <c r="O13" s="790"/>
      <c r="P13" s="770" t="s">
        <v>874</v>
      </c>
      <c r="Q13" s="771"/>
      <c r="R13" s="772"/>
      <c r="S13" s="790" t="s">
        <v>672</v>
      </c>
      <c r="T13" s="790"/>
      <c r="U13" s="791" t="s">
        <v>845</v>
      </c>
      <c r="V13" s="791"/>
      <c r="W13" s="791"/>
    </row>
    <row r="14" spans="2:23" s="31" customFormat="1" ht="25.5" customHeight="1" x14ac:dyDescent="0.15">
      <c r="B14" s="792" t="s">
        <v>673</v>
      </c>
      <c r="C14" s="792"/>
      <c r="D14" s="792"/>
      <c r="E14" s="762" t="s">
        <v>556</v>
      </c>
      <c r="F14" s="762"/>
      <c r="G14" s="762"/>
      <c r="H14" s="758" t="s">
        <v>674</v>
      </c>
      <c r="I14" s="759"/>
      <c r="J14" s="764" t="s">
        <v>657</v>
      </c>
      <c r="K14" s="765"/>
      <c r="L14" s="766"/>
      <c r="M14" s="758" t="s">
        <v>673</v>
      </c>
      <c r="N14" s="759"/>
      <c r="O14" s="760"/>
      <c r="P14" s="761" t="s">
        <v>575</v>
      </c>
      <c r="Q14" s="762"/>
      <c r="R14" s="762"/>
      <c r="S14" s="767" t="s">
        <v>674</v>
      </c>
      <c r="T14" s="768"/>
      <c r="U14" s="764" t="s">
        <v>574</v>
      </c>
      <c r="V14" s="765"/>
      <c r="W14" s="766"/>
    </row>
    <row r="15" spans="2:23" s="31" customFormat="1" ht="39.75" customHeight="1" x14ac:dyDescent="0.15">
      <c r="B15" s="788" t="s">
        <v>675</v>
      </c>
      <c r="C15" s="788"/>
      <c r="D15" s="788"/>
      <c r="E15" s="782" t="s">
        <v>659</v>
      </c>
      <c r="F15" s="783"/>
      <c r="G15" s="783"/>
      <c r="H15" s="783"/>
      <c r="I15" s="783"/>
      <c r="J15" s="783"/>
      <c r="K15" s="783"/>
      <c r="L15" s="784"/>
      <c r="M15" s="788" t="s">
        <v>675</v>
      </c>
      <c r="N15" s="788"/>
      <c r="O15" s="788"/>
      <c r="P15" s="782" t="s">
        <v>875</v>
      </c>
      <c r="Q15" s="783"/>
      <c r="R15" s="783"/>
      <c r="S15" s="783"/>
      <c r="T15" s="783"/>
      <c r="U15" s="783"/>
      <c r="V15" s="783"/>
      <c r="W15" s="784"/>
    </row>
    <row r="16" spans="2:23" s="31" customFormat="1" ht="25.5" customHeight="1" x14ac:dyDescent="0.15">
      <c r="B16" s="789" t="s">
        <v>663</v>
      </c>
      <c r="C16" s="789" t="s">
        <v>664</v>
      </c>
      <c r="D16" s="789"/>
      <c r="E16" s="259" t="s">
        <v>522</v>
      </c>
      <c r="F16" s="740"/>
      <c r="G16" s="741"/>
      <c r="H16" s="741"/>
      <c r="I16" s="741"/>
      <c r="J16" s="741"/>
      <c r="K16" s="741"/>
      <c r="L16" s="742"/>
      <c r="M16" s="789" t="s">
        <v>663</v>
      </c>
      <c r="N16" s="789" t="s">
        <v>664</v>
      </c>
      <c r="O16" s="789"/>
      <c r="P16" s="259" t="s">
        <v>522</v>
      </c>
      <c r="Q16" s="773"/>
      <c r="R16" s="774"/>
      <c r="S16" s="774"/>
      <c r="T16" s="774"/>
      <c r="U16" s="774"/>
      <c r="V16" s="774"/>
      <c r="W16" s="775"/>
    </row>
    <row r="17" spans="2:24" s="31" customFormat="1" ht="25.5" customHeight="1" x14ac:dyDescent="0.15">
      <c r="B17" s="789"/>
      <c r="C17" s="789" t="s">
        <v>665</v>
      </c>
      <c r="D17" s="789"/>
      <c r="E17" s="260">
        <v>3</v>
      </c>
      <c r="F17" s="743"/>
      <c r="G17" s="744"/>
      <c r="H17" s="744"/>
      <c r="I17" s="744"/>
      <c r="J17" s="744"/>
      <c r="K17" s="744"/>
      <c r="L17" s="745"/>
      <c r="M17" s="789"/>
      <c r="N17" s="789" t="s">
        <v>665</v>
      </c>
      <c r="O17" s="789"/>
      <c r="P17" s="260">
        <v>4</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591</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345</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t="s">
        <v>345</v>
      </c>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562</v>
      </c>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876</v>
      </c>
      <c r="F24" s="771"/>
      <c r="G24" s="772"/>
      <c r="H24" s="790" t="s">
        <v>672</v>
      </c>
      <c r="I24" s="790"/>
      <c r="J24" s="755" t="s">
        <v>721</v>
      </c>
      <c r="K24" s="756"/>
      <c r="L24" s="757"/>
      <c r="M24" s="790" t="s">
        <v>671</v>
      </c>
      <c r="N24" s="790"/>
      <c r="O24" s="790"/>
      <c r="P24" s="770" t="s">
        <v>877</v>
      </c>
      <c r="Q24" s="771"/>
      <c r="R24" s="772"/>
      <c r="S24" s="790" t="s">
        <v>672</v>
      </c>
      <c r="T24" s="790"/>
      <c r="U24" s="791" t="s">
        <v>878</v>
      </c>
      <c r="V24" s="791"/>
      <c r="W24" s="791"/>
    </row>
    <row r="25" spans="2:24" s="31" customFormat="1" ht="25.5" customHeight="1" x14ac:dyDescent="0.15">
      <c r="B25" s="792" t="s">
        <v>673</v>
      </c>
      <c r="C25" s="792"/>
      <c r="D25" s="792"/>
      <c r="E25" s="762" t="s">
        <v>575</v>
      </c>
      <c r="F25" s="762"/>
      <c r="G25" s="762"/>
      <c r="H25" s="758" t="s">
        <v>674</v>
      </c>
      <c r="I25" s="759"/>
      <c r="J25" s="764" t="s">
        <v>574</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724</v>
      </c>
      <c r="F26" s="783"/>
      <c r="G26" s="783"/>
      <c r="H26" s="783"/>
      <c r="I26" s="783"/>
      <c r="J26" s="783"/>
      <c r="K26" s="783"/>
      <c r="L26" s="784"/>
      <c r="M26" s="788" t="s">
        <v>675</v>
      </c>
      <c r="N26" s="788"/>
      <c r="O26" s="788"/>
      <c r="P26" s="782" t="s">
        <v>715</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FA5B0EE2-6E1E-415E-9D69-E3F8C70D3BBD}"/>
    <dataValidation type="list" allowBlank="1" showInputMessage="1" showErrorMessage="1" sqref="E8 E19 P8 P19" xr:uid="{459D2017-DFEF-4076-9527-A6F4E1B91717}">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0182D0D-4FB7-449C-A062-424CE6104E1A}">
          <x14:formula1>
            <xm:f>'(参考)リスト'!$F$16:$F$21</xm:f>
          </x14:formula1>
          <xm:sqref>E11:E12 E22:E23 P11:P12 P22:P23</xm:sqref>
        </x14:dataValidation>
        <x14:dataValidation type="list" allowBlank="1" showInputMessage="1" showErrorMessage="1" xr:uid="{6546A020-6128-4250-9A7B-1A5F1BA6AFE9}">
          <x14:formula1>
            <xm:f>'(参考)リスト'!$D$16:$D$18</xm:f>
          </x14:formula1>
          <xm:sqref>E10 E21 P10 P21</xm:sqref>
        </x14:dataValidation>
        <x14:dataValidation type="list" allowBlank="1" showInputMessage="1" showErrorMessage="1" xr:uid="{DAD962D6-A695-40F6-AF51-80AF262A7D2A}">
          <x14:formula1>
            <xm:f>'(参考)リスト'!$E$16:$E$27</xm:f>
          </x14:formula1>
          <xm:sqref>E9 E20 P9 P20</xm:sqref>
        </x14:dataValidation>
        <x14:dataValidation type="list" allowBlank="1" showInputMessage="1" showErrorMessage="1" xr:uid="{779614BE-3AAD-4E75-976C-8E756060D6CF}">
          <x14:formula1>
            <xm:f>'(参考)リスト'!$B$16:$B$21</xm:f>
          </x14:formula1>
          <xm:sqref>E7 E18 P7 P18</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EB0E6-B57F-452A-B0D8-D48FDA1AE0CC}">
  <sheetPr codeName="Sheet54"/>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522</v>
      </c>
      <c r="F5" s="740"/>
      <c r="G5" s="741"/>
      <c r="H5" s="741"/>
      <c r="I5" s="741"/>
      <c r="J5" s="741"/>
      <c r="K5" s="741"/>
      <c r="L5" s="742"/>
      <c r="M5" s="736" t="s">
        <v>663</v>
      </c>
      <c r="N5" s="738" t="s">
        <v>664</v>
      </c>
      <c r="O5" s="739"/>
      <c r="P5" s="259" t="s">
        <v>523</v>
      </c>
      <c r="Q5" s="740"/>
      <c r="R5" s="741"/>
      <c r="S5" s="741"/>
      <c r="T5" s="741"/>
      <c r="U5" s="741"/>
      <c r="V5" s="741"/>
      <c r="W5" s="742"/>
    </row>
    <row r="6" spans="2:23" s="31" customFormat="1" ht="25.5" customHeight="1" x14ac:dyDescent="0.15">
      <c r="B6" s="737"/>
      <c r="C6" s="738" t="s">
        <v>665</v>
      </c>
      <c r="D6" s="739"/>
      <c r="E6" s="260">
        <v>5</v>
      </c>
      <c r="F6" s="743"/>
      <c r="G6" s="744"/>
      <c r="H6" s="744"/>
      <c r="I6" s="744"/>
      <c r="J6" s="744"/>
      <c r="K6" s="744"/>
      <c r="L6" s="745"/>
      <c r="M6" s="737"/>
      <c r="N6" s="738" t="s">
        <v>665</v>
      </c>
      <c r="O6" s="739"/>
      <c r="P6" s="260">
        <v>1</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584</v>
      </c>
      <c r="F8" s="743"/>
      <c r="G8" s="744"/>
      <c r="H8" s="744"/>
      <c r="I8" s="744"/>
      <c r="J8" s="744"/>
      <c r="K8" s="744"/>
      <c r="L8" s="745"/>
      <c r="M8" s="749"/>
      <c r="N8" s="738" t="s">
        <v>298</v>
      </c>
      <c r="O8" s="739"/>
      <c r="P8" s="259" t="s">
        <v>563</v>
      </c>
      <c r="Q8" s="743"/>
      <c r="R8" s="744"/>
      <c r="S8" s="744"/>
      <c r="T8" s="744"/>
      <c r="U8" s="744"/>
      <c r="V8" s="744"/>
      <c r="W8" s="745"/>
    </row>
    <row r="9" spans="2:23" s="31" customFormat="1" ht="25.5" customHeight="1" x14ac:dyDescent="0.15">
      <c r="B9" s="750" t="s">
        <v>300</v>
      </c>
      <c r="C9" s="752"/>
      <c r="D9" s="751"/>
      <c r="E9" s="262" t="s">
        <v>309</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t="s">
        <v>548</v>
      </c>
      <c r="F10" s="743"/>
      <c r="G10" s="744"/>
      <c r="H10" s="744"/>
      <c r="I10" s="744"/>
      <c r="J10" s="744"/>
      <c r="K10" s="744"/>
      <c r="L10" s="745"/>
      <c r="M10" s="736" t="s">
        <v>668</v>
      </c>
      <c r="N10" s="750" t="s">
        <v>299</v>
      </c>
      <c r="O10" s="751"/>
      <c r="P10" s="260" t="s">
        <v>542</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572</v>
      </c>
      <c r="F12" s="746"/>
      <c r="G12" s="747"/>
      <c r="H12" s="747"/>
      <c r="I12" s="747"/>
      <c r="J12" s="747"/>
      <c r="K12" s="747"/>
      <c r="L12" s="748"/>
      <c r="M12" s="737"/>
      <c r="N12" s="788" t="s">
        <v>670</v>
      </c>
      <c r="O12" s="788"/>
      <c r="P12" s="195" t="s">
        <v>553</v>
      </c>
      <c r="Q12" s="746"/>
      <c r="R12" s="747"/>
      <c r="S12" s="747"/>
      <c r="T12" s="747"/>
      <c r="U12" s="747"/>
      <c r="V12" s="747"/>
      <c r="W12" s="748"/>
    </row>
    <row r="13" spans="2:23" s="31" customFormat="1" ht="25.5" customHeight="1" x14ac:dyDescent="0.15">
      <c r="B13" s="790" t="s">
        <v>671</v>
      </c>
      <c r="C13" s="790"/>
      <c r="D13" s="790"/>
      <c r="E13" s="755" t="s">
        <v>601</v>
      </c>
      <c r="F13" s="756"/>
      <c r="G13" s="757"/>
      <c r="H13" s="790" t="s">
        <v>672</v>
      </c>
      <c r="I13" s="790"/>
      <c r="J13" s="791" t="s">
        <v>714</v>
      </c>
      <c r="K13" s="791"/>
      <c r="L13" s="791"/>
      <c r="M13" s="790" t="s">
        <v>671</v>
      </c>
      <c r="N13" s="790"/>
      <c r="O13" s="790"/>
      <c r="P13" s="770" t="s">
        <v>551</v>
      </c>
      <c r="Q13" s="771"/>
      <c r="R13" s="772"/>
      <c r="S13" s="790" t="s">
        <v>672</v>
      </c>
      <c r="T13" s="790"/>
      <c r="U13" s="791" t="s">
        <v>656</v>
      </c>
      <c r="V13" s="791"/>
      <c r="W13" s="791"/>
    </row>
    <row r="14" spans="2:23" s="31" customFormat="1" ht="25.5" customHeight="1" x14ac:dyDescent="0.15">
      <c r="B14" s="792" t="s">
        <v>673</v>
      </c>
      <c r="C14" s="792"/>
      <c r="D14" s="792"/>
      <c r="E14" s="762" t="s">
        <v>552</v>
      </c>
      <c r="F14" s="762"/>
      <c r="G14" s="762"/>
      <c r="H14" s="758" t="s">
        <v>674</v>
      </c>
      <c r="I14" s="759"/>
      <c r="J14" s="764" t="s">
        <v>552</v>
      </c>
      <c r="K14" s="765"/>
      <c r="L14" s="766"/>
      <c r="M14" s="758" t="s">
        <v>673</v>
      </c>
      <c r="N14" s="759"/>
      <c r="O14" s="760"/>
      <c r="P14" s="761" t="s">
        <v>556</v>
      </c>
      <c r="Q14" s="762"/>
      <c r="R14" s="762"/>
      <c r="S14" s="767" t="s">
        <v>674</v>
      </c>
      <c r="T14" s="768"/>
      <c r="U14" s="764" t="s">
        <v>657</v>
      </c>
      <c r="V14" s="765"/>
      <c r="W14" s="766"/>
    </row>
    <row r="15" spans="2:23" s="31" customFormat="1" ht="39.75" customHeight="1" x14ac:dyDescent="0.15">
      <c r="B15" s="788" t="s">
        <v>675</v>
      </c>
      <c r="C15" s="788"/>
      <c r="D15" s="788"/>
      <c r="E15" s="782" t="s">
        <v>879</v>
      </c>
      <c r="F15" s="783"/>
      <c r="G15" s="783"/>
      <c r="H15" s="783"/>
      <c r="I15" s="783"/>
      <c r="J15" s="783"/>
      <c r="K15" s="783"/>
      <c r="L15" s="784"/>
      <c r="M15" s="788" t="s">
        <v>675</v>
      </c>
      <c r="N15" s="788"/>
      <c r="O15" s="788"/>
      <c r="P15" s="782" t="s">
        <v>662</v>
      </c>
      <c r="Q15" s="783"/>
      <c r="R15" s="783"/>
      <c r="S15" s="783"/>
      <c r="T15" s="783"/>
      <c r="U15" s="783"/>
      <c r="V15" s="783"/>
      <c r="W15" s="784"/>
    </row>
    <row r="16" spans="2:23" s="31" customFormat="1" ht="25.5" customHeight="1" x14ac:dyDescent="0.15">
      <c r="B16" s="789" t="s">
        <v>663</v>
      </c>
      <c r="C16" s="789" t="s">
        <v>664</v>
      </c>
      <c r="D16" s="789"/>
      <c r="E16" s="259" t="s">
        <v>523</v>
      </c>
      <c r="F16" s="740"/>
      <c r="G16" s="741"/>
      <c r="H16" s="741"/>
      <c r="I16" s="741"/>
      <c r="J16" s="741"/>
      <c r="K16" s="741"/>
      <c r="L16" s="742"/>
      <c r="M16" s="789" t="s">
        <v>663</v>
      </c>
      <c r="N16" s="789" t="s">
        <v>664</v>
      </c>
      <c r="O16" s="789"/>
      <c r="P16" s="259" t="s">
        <v>523</v>
      </c>
      <c r="Q16" s="773"/>
      <c r="R16" s="774"/>
      <c r="S16" s="774"/>
      <c r="T16" s="774"/>
      <c r="U16" s="774"/>
      <c r="V16" s="774"/>
      <c r="W16" s="775"/>
    </row>
    <row r="17" spans="2:24" s="31" customFormat="1" ht="25.5" customHeight="1" x14ac:dyDescent="0.15">
      <c r="B17" s="789"/>
      <c r="C17" s="789" t="s">
        <v>665</v>
      </c>
      <c r="D17" s="789"/>
      <c r="E17" s="260">
        <v>2</v>
      </c>
      <c r="F17" s="743"/>
      <c r="G17" s="744"/>
      <c r="H17" s="744"/>
      <c r="I17" s="744"/>
      <c r="J17" s="744"/>
      <c r="K17" s="744"/>
      <c r="L17" s="745"/>
      <c r="M17" s="789"/>
      <c r="N17" s="789" t="s">
        <v>665</v>
      </c>
      <c r="O17" s="789"/>
      <c r="P17" s="260">
        <v>3</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558</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351</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t="s">
        <v>542</v>
      </c>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553</v>
      </c>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551</v>
      </c>
      <c r="F24" s="771"/>
      <c r="G24" s="772"/>
      <c r="H24" s="790" t="s">
        <v>672</v>
      </c>
      <c r="I24" s="790"/>
      <c r="J24" s="755" t="s">
        <v>656</v>
      </c>
      <c r="K24" s="756"/>
      <c r="L24" s="757"/>
      <c r="M24" s="790" t="s">
        <v>671</v>
      </c>
      <c r="N24" s="790"/>
      <c r="O24" s="790"/>
      <c r="P24" s="770" t="s">
        <v>880</v>
      </c>
      <c r="Q24" s="771"/>
      <c r="R24" s="772"/>
      <c r="S24" s="790" t="s">
        <v>672</v>
      </c>
      <c r="T24" s="790"/>
      <c r="U24" s="791" t="s">
        <v>881</v>
      </c>
      <c r="V24" s="791"/>
      <c r="W24" s="791"/>
    </row>
    <row r="25" spans="2:24" s="31" customFormat="1" ht="25.5" customHeight="1" x14ac:dyDescent="0.15">
      <c r="B25" s="792" t="s">
        <v>673</v>
      </c>
      <c r="C25" s="792"/>
      <c r="D25" s="792"/>
      <c r="E25" s="762" t="s">
        <v>556</v>
      </c>
      <c r="F25" s="762"/>
      <c r="G25" s="762"/>
      <c r="H25" s="758" t="s">
        <v>674</v>
      </c>
      <c r="I25" s="759"/>
      <c r="J25" s="764" t="s">
        <v>657</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659</v>
      </c>
      <c r="F26" s="783"/>
      <c r="G26" s="783"/>
      <c r="H26" s="783"/>
      <c r="I26" s="783"/>
      <c r="J26" s="783"/>
      <c r="K26" s="783"/>
      <c r="L26" s="784"/>
      <c r="M26" s="788" t="s">
        <v>675</v>
      </c>
      <c r="N26" s="788"/>
      <c r="O26" s="788"/>
      <c r="P26" s="782" t="s">
        <v>701</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9FD7189E-7807-43F2-8A44-DB98F305D41C}">
      <formula1>INDIRECT(E7)</formula1>
    </dataValidation>
    <dataValidation allowBlank="1" showInputMessage="1" showErrorMessage="1" prompt="覆工スパン毎に連番を記入。_x000a_数値で入力する。" sqref="E6 E17 P17 P6" xr:uid="{5A7EC536-013C-4225-9525-83CE1E4B5CD9}"/>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BFB1548D-FBDC-44C8-B55A-5FD2148DF36E}">
          <x14:formula1>
            <xm:f>'(参考)リスト'!$B$16:$B$21</xm:f>
          </x14:formula1>
          <xm:sqref>E7 E18 P7 P18</xm:sqref>
        </x14:dataValidation>
        <x14:dataValidation type="list" allowBlank="1" showInputMessage="1" showErrorMessage="1" xr:uid="{FC9861D4-9EC6-424A-9147-E699C60B86FE}">
          <x14:formula1>
            <xm:f>'(参考)リスト'!$E$16:$E$27</xm:f>
          </x14:formula1>
          <xm:sqref>E9 E20 P9 P20</xm:sqref>
        </x14:dataValidation>
        <x14:dataValidation type="list" allowBlank="1" showInputMessage="1" showErrorMessage="1" xr:uid="{B0BF83CB-1EA0-424D-B2E6-BED7B897E15E}">
          <x14:formula1>
            <xm:f>'(参考)リスト'!$D$16:$D$18</xm:f>
          </x14:formula1>
          <xm:sqref>E10 E21 P10 P21</xm:sqref>
        </x14:dataValidation>
        <x14:dataValidation type="list" allowBlank="1" showInputMessage="1" showErrorMessage="1" xr:uid="{C1874ADC-BDD0-4E5E-A147-7809CC7D4DB6}">
          <x14:formula1>
            <xm:f>'(参考)リスト'!$F$16:$F$21</xm:f>
          </x14:formula1>
          <xm:sqref>E11:E12 E22:E23 P11:P12 P22:P23</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4105E-4AC7-41BF-A521-D30D374392F9}">
  <sheetPr codeName="Sheet55"/>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524</v>
      </c>
      <c r="F5" s="740"/>
      <c r="G5" s="741"/>
      <c r="H5" s="741"/>
      <c r="I5" s="741"/>
      <c r="J5" s="741"/>
      <c r="K5" s="741"/>
      <c r="L5" s="742"/>
      <c r="M5" s="736" t="s">
        <v>663</v>
      </c>
      <c r="N5" s="738" t="s">
        <v>664</v>
      </c>
      <c r="O5" s="739"/>
      <c r="P5" s="259" t="s">
        <v>524</v>
      </c>
      <c r="Q5" s="740"/>
      <c r="R5" s="741"/>
      <c r="S5" s="741"/>
      <c r="T5" s="741"/>
      <c r="U5" s="741"/>
      <c r="V5" s="741"/>
      <c r="W5" s="742"/>
    </row>
    <row r="6" spans="2:23" s="31" customFormat="1" ht="25.5" customHeight="1" x14ac:dyDescent="0.15">
      <c r="B6" s="737"/>
      <c r="C6" s="738" t="s">
        <v>665</v>
      </c>
      <c r="D6" s="739"/>
      <c r="E6" s="260">
        <v>1</v>
      </c>
      <c r="F6" s="743"/>
      <c r="G6" s="744"/>
      <c r="H6" s="744"/>
      <c r="I6" s="744"/>
      <c r="J6" s="744"/>
      <c r="K6" s="744"/>
      <c r="L6" s="745"/>
      <c r="M6" s="737"/>
      <c r="N6" s="738" t="s">
        <v>665</v>
      </c>
      <c r="O6" s="739"/>
      <c r="P6" s="260">
        <v>2</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558</v>
      </c>
      <c r="F8" s="743"/>
      <c r="G8" s="744"/>
      <c r="H8" s="744"/>
      <c r="I8" s="744"/>
      <c r="J8" s="744"/>
      <c r="K8" s="744"/>
      <c r="L8" s="745"/>
      <c r="M8" s="749"/>
      <c r="N8" s="738" t="s">
        <v>298</v>
      </c>
      <c r="O8" s="739"/>
      <c r="P8" s="259" t="s">
        <v>564</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345</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t="s">
        <v>345</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553</v>
      </c>
      <c r="F12" s="746"/>
      <c r="G12" s="747"/>
      <c r="H12" s="747"/>
      <c r="I12" s="747"/>
      <c r="J12" s="747"/>
      <c r="K12" s="747"/>
      <c r="L12" s="748"/>
      <c r="M12" s="737"/>
      <c r="N12" s="788" t="s">
        <v>670</v>
      </c>
      <c r="O12" s="788"/>
      <c r="P12" s="195" t="s">
        <v>562</v>
      </c>
      <c r="Q12" s="746"/>
      <c r="R12" s="747"/>
      <c r="S12" s="747"/>
      <c r="T12" s="747"/>
      <c r="U12" s="747"/>
      <c r="V12" s="747"/>
      <c r="W12" s="748"/>
    </row>
    <row r="13" spans="2:23" s="31" customFormat="1" ht="25.5" customHeight="1" x14ac:dyDescent="0.15">
      <c r="B13" s="790" t="s">
        <v>671</v>
      </c>
      <c r="C13" s="790"/>
      <c r="D13" s="790"/>
      <c r="E13" s="755" t="s">
        <v>551</v>
      </c>
      <c r="F13" s="756"/>
      <c r="G13" s="757"/>
      <c r="H13" s="790" t="s">
        <v>672</v>
      </c>
      <c r="I13" s="790"/>
      <c r="J13" s="791" t="s">
        <v>656</v>
      </c>
      <c r="K13" s="791"/>
      <c r="L13" s="791"/>
      <c r="M13" s="790" t="s">
        <v>671</v>
      </c>
      <c r="N13" s="790"/>
      <c r="O13" s="790"/>
      <c r="P13" s="770" t="s">
        <v>882</v>
      </c>
      <c r="Q13" s="771"/>
      <c r="R13" s="772"/>
      <c r="S13" s="790" t="s">
        <v>672</v>
      </c>
      <c r="T13" s="790"/>
      <c r="U13" s="791" t="s">
        <v>721</v>
      </c>
      <c r="V13" s="791"/>
      <c r="W13" s="791"/>
    </row>
    <row r="14" spans="2:23" s="31" customFormat="1" ht="25.5" customHeight="1" x14ac:dyDescent="0.15">
      <c r="B14" s="792" t="s">
        <v>673</v>
      </c>
      <c r="C14" s="792"/>
      <c r="D14" s="792"/>
      <c r="E14" s="762" t="s">
        <v>556</v>
      </c>
      <c r="F14" s="762"/>
      <c r="G14" s="762"/>
      <c r="H14" s="758" t="s">
        <v>674</v>
      </c>
      <c r="I14" s="759"/>
      <c r="J14" s="764" t="s">
        <v>657</v>
      </c>
      <c r="K14" s="765"/>
      <c r="L14" s="766"/>
      <c r="M14" s="758" t="s">
        <v>673</v>
      </c>
      <c r="N14" s="759"/>
      <c r="O14" s="760"/>
      <c r="P14" s="761" t="s">
        <v>575</v>
      </c>
      <c r="Q14" s="762"/>
      <c r="R14" s="762"/>
      <c r="S14" s="767" t="s">
        <v>674</v>
      </c>
      <c r="T14" s="768"/>
      <c r="U14" s="764" t="s">
        <v>574</v>
      </c>
      <c r="V14" s="765"/>
      <c r="W14" s="766"/>
    </row>
    <row r="15" spans="2:23" s="31" customFormat="1" ht="39.75" customHeight="1" x14ac:dyDescent="0.15">
      <c r="B15" s="788" t="s">
        <v>675</v>
      </c>
      <c r="C15" s="788"/>
      <c r="D15" s="788"/>
      <c r="E15" s="782" t="s">
        <v>659</v>
      </c>
      <c r="F15" s="783"/>
      <c r="G15" s="783"/>
      <c r="H15" s="783"/>
      <c r="I15" s="783"/>
      <c r="J15" s="783"/>
      <c r="K15" s="783"/>
      <c r="L15" s="784"/>
      <c r="M15" s="788" t="s">
        <v>675</v>
      </c>
      <c r="N15" s="788"/>
      <c r="O15" s="788"/>
      <c r="P15" s="782" t="s">
        <v>883</v>
      </c>
      <c r="Q15" s="783"/>
      <c r="R15" s="783"/>
      <c r="S15" s="783"/>
      <c r="T15" s="783"/>
      <c r="U15" s="783"/>
      <c r="V15" s="783"/>
      <c r="W15" s="784"/>
    </row>
    <row r="16" spans="2:23" s="31" customFormat="1" ht="25.5" customHeight="1" x14ac:dyDescent="0.15">
      <c r="B16" s="789" t="s">
        <v>663</v>
      </c>
      <c r="C16" s="789" t="s">
        <v>664</v>
      </c>
      <c r="D16" s="789"/>
      <c r="E16" s="259" t="s">
        <v>524</v>
      </c>
      <c r="F16" s="740"/>
      <c r="G16" s="741"/>
      <c r="H16" s="741"/>
      <c r="I16" s="741"/>
      <c r="J16" s="741"/>
      <c r="K16" s="741"/>
      <c r="L16" s="742"/>
      <c r="M16" s="789" t="s">
        <v>663</v>
      </c>
      <c r="N16" s="789" t="s">
        <v>664</v>
      </c>
      <c r="O16" s="789"/>
      <c r="P16" s="259" t="s">
        <v>524</v>
      </c>
      <c r="Q16" s="773"/>
      <c r="R16" s="774"/>
      <c r="S16" s="774"/>
      <c r="T16" s="774"/>
      <c r="U16" s="774"/>
      <c r="V16" s="774"/>
      <c r="W16" s="775"/>
    </row>
    <row r="17" spans="2:24" s="31" customFormat="1" ht="25.5" customHeight="1" x14ac:dyDescent="0.15">
      <c r="B17" s="789"/>
      <c r="C17" s="789" t="s">
        <v>665</v>
      </c>
      <c r="D17" s="789"/>
      <c r="E17" s="260">
        <v>3</v>
      </c>
      <c r="F17" s="743"/>
      <c r="G17" s="744"/>
      <c r="H17" s="744"/>
      <c r="I17" s="744"/>
      <c r="J17" s="744"/>
      <c r="K17" s="744"/>
      <c r="L17" s="745"/>
      <c r="M17" s="789"/>
      <c r="N17" s="789" t="s">
        <v>665</v>
      </c>
      <c r="O17" s="789"/>
      <c r="P17" s="260">
        <v>4</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564</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317</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t="s">
        <v>542</v>
      </c>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572</v>
      </c>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884</v>
      </c>
      <c r="F24" s="771"/>
      <c r="G24" s="772"/>
      <c r="H24" s="790" t="s">
        <v>672</v>
      </c>
      <c r="I24" s="790"/>
      <c r="J24" s="755" t="s">
        <v>885</v>
      </c>
      <c r="K24" s="756"/>
      <c r="L24" s="757"/>
      <c r="M24" s="790" t="s">
        <v>671</v>
      </c>
      <c r="N24" s="790"/>
      <c r="O24" s="790"/>
      <c r="P24" s="770" t="s">
        <v>886</v>
      </c>
      <c r="Q24" s="771"/>
      <c r="R24" s="772"/>
      <c r="S24" s="790" t="s">
        <v>672</v>
      </c>
      <c r="T24" s="790"/>
      <c r="U24" s="791" t="s">
        <v>887</v>
      </c>
      <c r="V24" s="791"/>
      <c r="W24" s="791"/>
    </row>
    <row r="25" spans="2:24" s="31" customFormat="1" ht="25.5" customHeight="1" x14ac:dyDescent="0.15">
      <c r="B25" s="792" t="s">
        <v>673</v>
      </c>
      <c r="C25" s="792"/>
      <c r="D25" s="792"/>
      <c r="E25" s="762" t="s">
        <v>575</v>
      </c>
      <c r="F25" s="762"/>
      <c r="G25" s="762"/>
      <c r="H25" s="758" t="s">
        <v>674</v>
      </c>
      <c r="I25" s="759"/>
      <c r="J25" s="764" t="s">
        <v>574</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888</v>
      </c>
      <c r="F26" s="783"/>
      <c r="G26" s="783"/>
      <c r="H26" s="783"/>
      <c r="I26" s="783"/>
      <c r="J26" s="783"/>
      <c r="K26" s="783"/>
      <c r="L26" s="784"/>
      <c r="M26" s="788" t="s">
        <v>675</v>
      </c>
      <c r="N26" s="788"/>
      <c r="O26" s="788"/>
      <c r="P26" s="782" t="s">
        <v>701</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F57A0255-6E73-4A6C-9B53-8E4388E6EACE}">
      <formula1>INDIRECT(E7)</formula1>
    </dataValidation>
    <dataValidation allowBlank="1" showInputMessage="1" showErrorMessage="1" prompt="覆工スパン毎に連番を記入。_x000a_数値で入力する。" sqref="E6 E17 P17 P6" xr:uid="{657EE160-BFE1-4A74-A59D-FDAD9545797F}"/>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66E0C42-8C7B-4730-9217-0C3E9F8635BA}">
          <x14:formula1>
            <xm:f>'(参考)リスト'!$B$16:$B$21</xm:f>
          </x14:formula1>
          <xm:sqref>E7 E18 P7 P18</xm:sqref>
        </x14:dataValidation>
        <x14:dataValidation type="list" allowBlank="1" showInputMessage="1" showErrorMessage="1" xr:uid="{55B6FB16-B287-4181-9876-CF823CC6744D}">
          <x14:formula1>
            <xm:f>'(参考)リスト'!$E$16:$E$27</xm:f>
          </x14:formula1>
          <xm:sqref>E9 E20 P9 P20</xm:sqref>
        </x14:dataValidation>
        <x14:dataValidation type="list" allowBlank="1" showInputMessage="1" showErrorMessage="1" xr:uid="{F6DC1819-B923-4B42-9CE9-3F77CFD99CAB}">
          <x14:formula1>
            <xm:f>'(参考)リスト'!$D$16:$D$18</xm:f>
          </x14:formula1>
          <xm:sqref>E10 E21 P10 P21</xm:sqref>
        </x14:dataValidation>
        <x14:dataValidation type="list" allowBlank="1" showInputMessage="1" showErrorMessage="1" xr:uid="{29502EB3-79C9-4E30-9558-0FCAC22B4E52}">
          <x14:formula1>
            <xm:f>'(参考)リスト'!$F$16:$F$21</xm:f>
          </x14:formula1>
          <xm:sqref>E11:E12 E22:E23 P11:P12 P22:P23</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CBAE1-6BA1-4A1C-BE8C-4E282FF56640}">
  <sheetPr codeName="Sheet56"/>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524</v>
      </c>
      <c r="F5" s="740"/>
      <c r="G5" s="741"/>
      <c r="H5" s="741"/>
      <c r="I5" s="741"/>
      <c r="J5" s="741"/>
      <c r="K5" s="741"/>
      <c r="L5" s="742"/>
      <c r="M5" s="736" t="s">
        <v>663</v>
      </c>
      <c r="N5" s="738" t="s">
        <v>664</v>
      </c>
      <c r="O5" s="739"/>
      <c r="P5" s="259" t="s">
        <v>525</v>
      </c>
      <c r="Q5" s="740"/>
      <c r="R5" s="741"/>
      <c r="S5" s="741"/>
      <c r="T5" s="741"/>
      <c r="U5" s="741"/>
      <c r="V5" s="741"/>
      <c r="W5" s="742"/>
    </row>
    <row r="6" spans="2:23" s="31" customFormat="1" ht="25.5" customHeight="1" x14ac:dyDescent="0.15">
      <c r="B6" s="737"/>
      <c r="C6" s="738" t="s">
        <v>665</v>
      </c>
      <c r="D6" s="739"/>
      <c r="E6" s="260">
        <v>5</v>
      </c>
      <c r="F6" s="743"/>
      <c r="G6" s="744"/>
      <c r="H6" s="744"/>
      <c r="I6" s="744"/>
      <c r="J6" s="744"/>
      <c r="K6" s="744"/>
      <c r="L6" s="745"/>
      <c r="M6" s="737"/>
      <c r="N6" s="738" t="s">
        <v>665</v>
      </c>
      <c r="O6" s="739"/>
      <c r="P6" s="260">
        <v>1</v>
      </c>
      <c r="Q6" s="743"/>
      <c r="R6" s="744"/>
      <c r="S6" s="744"/>
      <c r="T6" s="744"/>
      <c r="U6" s="744"/>
      <c r="V6" s="744"/>
      <c r="W6" s="745"/>
    </row>
    <row r="7" spans="2:23" s="31" customFormat="1" ht="25.5" customHeight="1" x14ac:dyDescent="0.15">
      <c r="B7" s="736" t="s">
        <v>666</v>
      </c>
      <c r="C7" s="738" t="s">
        <v>667</v>
      </c>
      <c r="D7" s="739"/>
      <c r="E7" s="261" t="s">
        <v>549</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559</v>
      </c>
      <c r="F8" s="743"/>
      <c r="G8" s="744"/>
      <c r="H8" s="744"/>
      <c r="I8" s="744"/>
      <c r="J8" s="744"/>
      <c r="K8" s="744"/>
      <c r="L8" s="745"/>
      <c r="M8" s="749"/>
      <c r="N8" s="738" t="s">
        <v>298</v>
      </c>
      <c r="O8" s="739"/>
      <c r="P8" s="259" t="s">
        <v>558</v>
      </c>
      <c r="Q8" s="743"/>
      <c r="R8" s="744"/>
      <c r="S8" s="744"/>
      <c r="T8" s="744"/>
      <c r="U8" s="744"/>
      <c r="V8" s="744"/>
      <c r="W8" s="745"/>
    </row>
    <row r="9" spans="2:23" s="31" customFormat="1" ht="25.5" customHeight="1" x14ac:dyDescent="0.15">
      <c r="B9" s="750" t="s">
        <v>300</v>
      </c>
      <c r="C9" s="752"/>
      <c r="D9" s="751"/>
      <c r="E9" s="262" t="s">
        <v>351</v>
      </c>
      <c r="F9" s="743"/>
      <c r="G9" s="744"/>
      <c r="H9" s="744"/>
      <c r="I9" s="744"/>
      <c r="J9" s="744"/>
      <c r="K9" s="744"/>
      <c r="L9" s="745"/>
      <c r="M9" s="750" t="s">
        <v>300</v>
      </c>
      <c r="N9" s="752"/>
      <c r="O9" s="751"/>
      <c r="P9" s="262" t="s">
        <v>351</v>
      </c>
      <c r="Q9" s="743"/>
      <c r="R9" s="744"/>
      <c r="S9" s="744"/>
      <c r="T9" s="744"/>
      <c r="U9" s="744"/>
      <c r="V9" s="744"/>
      <c r="W9" s="745"/>
    </row>
    <row r="10" spans="2:23" s="31" customFormat="1" ht="25.5" customHeight="1" x14ac:dyDescent="0.15">
      <c r="B10" s="736" t="s">
        <v>668</v>
      </c>
      <c r="C10" s="750" t="s">
        <v>299</v>
      </c>
      <c r="D10" s="751"/>
      <c r="E10" s="260"/>
      <c r="F10" s="743"/>
      <c r="G10" s="744"/>
      <c r="H10" s="744"/>
      <c r="I10" s="744"/>
      <c r="J10" s="744"/>
      <c r="K10" s="744"/>
      <c r="L10" s="745"/>
      <c r="M10" s="736" t="s">
        <v>668</v>
      </c>
      <c r="N10" s="750" t="s">
        <v>299</v>
      </c>
      <c r="O10" s="751"/>
      <c r="P10" s="260" t="s">
        <v>542</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c r="F12" s="746"/>
      <c r="G12" s="747"/>
      <c r="H12" s="747"/>
      <c r="I12" s="747"/>
      <c r="J12" s="747"/>
      <c r="K12" s="747"/>
      <c r="L12" s="748"/>
      <c r="M12" s="737"/>
      <c r="N12" s="788" t="s">
        <v>670</v>
      </c>
      <c r="O12" s="788"/>
      <c r="P12" s="195" t="s">
        <v>553</v>
      </c>
      <c r="Q12" s="746"/>
      <c r="R12" s="747"/>
      <c r="S12" s="747"/>
      <c r="T12" s="747"/>
      <c r="U12" s="747"/>
      <c r="V12" s="747"/>
      <c r="W12" s="748"/>
    </row>
    <row r="13" spans="2:23" s="31" customFormat="1" ht="25.5" customHeight="1" x14ac:dyDescent="0.15">
      <c r="B13" s="790" t="s">
        <v>671</v>
      </c>
      <c r="C13" s="790"/>
      <c r="D13" s="790"/>
      <c r="E13" s="755" t="s">
        <v>787</v>
      </c>
      <c r="F13" s="756"/>
      <c r="G13" s="757"/>
      <c r="H13" s="790" t="s">
        <v>672</v>
      </c>
      <c r="I13" s="790"/>
      <c r="J13" s="791" t="s">
        <v>788</v>
      </c>
      <c r="K13" s="791"/>
      <c r="L13" s="791"/>
      <c r="M13" s="790" t="s">
        <v>671</v>
      </c>
      <c r="N13" s="790"/>
      <c r="O13" s="790"/>
      <c r="P13" s="770" t="s">
        <v>551</v>
      </c>
      <c r="Q13" s="771"/>
      <c r="R13" s="772"/>
      <c r="S13" s="790" t="s">
        <v>672</v>
      </c>
      <c r="T13" s="790"/>
      <c r="U13" s="791" t="s">
        <v>656</v>
      </c>
      <c r="V13" s="791"/>
      <c r="W13" s="791"/>
    </row>
    <row r="14" spans="2:23" s="31" customFormat="1" ht="25.5" customHeight="1" x14ac:dyDescent="0.15">
      <c r="B14" s="792" t="s">
        <v>673</v>
      </c>
      <c r="C14" s="792"/>
      <c r="D14" s="792"/>
      <c r="E14" s="762" t="s">
        <v>551</v>
      </c>
      <c r="F14" s="762"/>
      <c r="G14" s="762"/>
      <c r="H14" s="758" t="s">
        <v>674</v>
      </c>
      <c r="I14" s="759"/>
      <c r="J14" s="764" t="s">
        <v>551</v>
      </c>
      <c r="K14" s="765"/>
      <c r="L14" s="766"/>
      <c r="M14" s="758" t="s">
        <v>673</v>
      </c>
      <c r="N14" s="759"/>
      <c r="O14" s="760"/>
      <c r="P14" s="761" t="s">
        <v>556</v>
      </c>
      <c r="Q14" s="762"/>
      <c r="R14" s="762"/>
      <c r="S14" s="767" t="s">
        <v>674</v>
      </c>
      <c r="T14" s="768"/>
      <c r="U14" s="764" t="s">
        <v>657</v>
      </c>
      <c r="V14" s="765"/>
      <c r="W14" s="766"/>
    </row>
    <row r="15" spans="2:23" s="31" customFormat="1" ht="39.75" customHeight="1" x14ac:dyDescent="0.15">
      <c r="B15" s="788" t="s">
        <v>675</v>
      </c>
      <c r="C15" s="788"/>
      <c r="D15" s="788"/>
      <c r="E15" s="782" t="s">
        <v>701</v>
      </c>
      <c r="F15" s="783"/>
      <c r="G15" s="783"/>
      <c r="H15" s="783"/>
      <c r="I15" s="783"/>
      <c r="J15" s="783"/>
      <c r="K15" s="783"/>
      <c r="L15" s="784"/>
      <c r="M15" s="788" t="s">
        <v>675</v>
      </c>
      <c r="N15" s="788"/>
      <c r="O15" s="788"/>
      <c r="P15" s="782" t="s">
        <v>659</v>
      </c>
      <c r="Q15" s="783"/>
      <c r="R15" s="783"/>
      <c r="S15" s="783"/>
      <c r="T15" s="783"/>
      <c r="U15" s="783"/>
      <c r="V15" s="783"/>
      <c r="W15" s="784"/>
    </row>
    <row r="16" spans="2:23" s="31" customFormat="1" ht="25.5" customHeight="1" x14ac:dyDescent="0.15">
      <c r="B16" s="789" t="s">
        <v>663</v>
      </c>
      <c r="C16" s="789" t="s">
        <v>664</v>
      </c>
      <c r="D16" s="789"/>
      <c r="E16" s="259" t="s">
        <v>525</v>
      </c>
      <c r="F16" s="740"/>
      <c r="G16" s="741"/>
      <c r="H16" s="741"/>
      <c r="I16" s="741"/>
      <c r="J16" s="741"/>
      <c r="K16" s="741"/>
      <c r="L16" s="742"/>
      <c r="M16" s="789" t="s">
        <v>663</v>
      </c>
      <c r="N16" s="789" t="s">
        <v>664</v>
      </c>
      <c r="O16" s="789"/>
      <c r="P16" s="259" t="s">
        <v>525</v>
      </c>
      <c r="Q16" s="773"/>
      <c r="R16" s="774"/>
      <c r="S16" s="774"/>
      <c r="T16" s="774"/>
      <c r="U16" s="774"/>
      <c r="V16" s="774"/>
      <c r="W16" s="775"/>
    </row>
    <row r="17" spans="2:24" s="31" customFormat="1" ht="25.5" customHeight="1" x14ac:dyDescent="0.15">
      <c r="B17" s="789"/>
      <c r="C17" s="789" t="s">
        <v>665</v>
      </c>
      <c r="D17" s="789"/>
      <c r="E17" s="260">
        <v>2</v>
      </c>
      <c r="F17" s="743"/>
      <c r="G17" s="744"/>
      <c r="H17" s="744"/>
      <c r="I17" s="744"/>
      <c r="J17" s="744"/>
      <c r="K17" s="744"/>
      <c r="L17" s="745"/>
      <c r="M17" s="789"/>
      <c r="N17" s="789" t="s">
        <v>665</v>
      </c>
      <c r="O17" s="789"/>
      <c r="P17" s="260">
        <v>3</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564</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345</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t="s">
        <v>345</v>
      </c>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562</v>
      </c>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889</v>
      </c>
      <c r="F24" s="771"/>
      <c r="G24" s="772"/>
      <c r="H24" s="790" t="s">
        <v>672</v>
      </c>
      <c r="I24" s="790"/>
      <c r="J24" s="755" t="s">
        <v>721</v>
      </c>
      <c r="K24" s="756"/>
      <c r="L24" s="757"/>
      <c r="M24" s="790" t="s">
        <v>671</v>
      </c>
      <c r="N24" s="790"/>
      <c r="O24" s="790"/>
      <c r="P24" s="770" t="s">
        <v>890</v>
      </c>
      <c r="Q24" s="771"/>
      <c r="R24" s="772"/>
      <c r="S24" s="790" t="s">
        <v>672</v>
      </c>
      <c r="T24" s="790"/>
      <c r="U24" s="791" t="s">
        <v>891</v>
      </c>
      <c r="V24" s="791"/>
      <c r="W24" s="791"/>
    </row>
    <row r="25" spans="2:24" s="31" customFormat="1" ht="25.5" customHeight="1" x14ac:dyDescent="0.15">
      <c r="B25" s="792" t="s">
        <v>673</v>
      </c>
      <c r="C25" s="792"/>
      <c r="D25" s="792"/>
      <c r="E25" s="762" t="s">
        <v>575</v>
      </c>
      <c r="F25" s="762"/>
      <c r="G25" s="762"/>
      <c r="H25" s="758" t="s">
        <v>674</v>
      </c>
      <c r="I25" s="759"/>
      <c r="J25" s="764" t="s">
        <v>574</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883</v>
      </c>
      <c r="F26" s="783"/>
      <c r="G26" s="783"/>
      <c r="H26" s="783"/>
      <c r="I26" s="783"/>
      <c r="J26" s="783"/>
      <c r="K26" s="783"/>
      <c r="L26" s="784"/>
      <c r="M26" s="788" t="s">
        <v>675</v>
      </c>
      <c r="N26" s="788"/>
      <c r="O26" s="788"/>
      <c r="P26" s="782" t="s">
        <v>701</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8959325E-D533-42D8-B0C0-1A6D865D7FB8}"/>
    <dataValidation type="list" allowBlank="1" showInputMessage="1" showErrorMessage="1" sqref="E8 E19 P8 P19" xr:uid="{B6355BBB-8412-465F-AEBC-CAABD4F9FEAE}">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3F1E7BE2-15A2-4170-9055-FC8AD55EE345}">
          <x14:formula1>
            <xm:f>'(参考)リスト'!$F$16:$F$21</xm:f>
          </x14:formula1>
          <xm:sqref>E11:E12 E22:E23 P11:P12 P22:P23</xm:sqref>
        </x14:dataValidation>
        <x14:dataValidation type="list" allowBlank="1" showInputMessage="1" showErrorMessage="1" xr:uid="{133F3853-5828-4087-BCD1-4C789785CDD9}">
          <x14:formula1>
            <xm:f>'(参考)リスト'!$D$16:$D$18</xm:f>
          </x14:formula1>
          <xm:sqref>E10 E21 P10 P21</xm:sqref>
        </x14:dataValidation>
        <x14:dataValidation type="list" allowBlank="1" showInputMessage="1" showErrorMessage="1" xr:uid="{48F9E93E-E56E-41CA-AB7B-1B40CD601EC2}">
          <x14:formula1>
            <xm:f>'(参考)リスト'!$E$16:$E$27</xm:f>
          </x14:formula1>
          <xm:sqref>E9 E20 P9 P20</xm:sqref>
        </x14:dataValidation>
        <x14:dataValidation type="list" allowBlank="1" showInputMessage="1" showErrorMessage="1" xr:uid="{3D5C5515-9DA5-49F4-8751-F4B90400544C}">
          <x14:formula1>
            <xm:f>'(参考)リスト'!$B$16:$B$21</xm:f>
          </x14:formula1>
          <xm:sqref>E7 E18 P7 P18</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0F04D-0956-4AE6-9E2F-3B4754366A34}">
  <sheetPr codeName="Sheet57"/>
  <dimension ref="B1:X31"/>
  <sheetViews>
    <sheetView showGridLines="0" showZeros="0" view="pageBreakPreview" topLeftCell="A4"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525</v>
      </c>
      <c r="F5" s="740"/>
      <c r="G5" s="741"/>
      <c r="H5" s="741"/>
      <c r="I5" s="741"/>
      <c r="J5" s="741"/>
      <c r="K5" s="741"/>
      <c r="L5" s="742"/>
      <c r="M5" s="736" t="s">
        <v>663</v>
      </c>
      <c r="N5" s="738" t="s">
        <v>664</v>
      </c>
      <c r="O5" s="739"/>
      <c r="P5" s="259" t="s">
        <v>525</v>
      </c>
      <c r="Q5" s="740"/>
      <c r="R5" s="741"/>
      <c r="S5" s="741"/>
      <c r="T5" s="741"/>
      <c r="U5" s="741"/>
      <c r="V5" s="741"/>
      <c r="W5" s="742"/>
    </row>
    <row r="6" spans="2:23" s="31" customFormat="1" ht="25.5" customHeight="1" x14ac:dyDescent="0.15">
      <c r="B6" s="737"/>
      <c r="C6" s="738" t="s">
        <v>665</v>
      </c>
      <c r="D6" s="739"/>
      <c r="E6" s="260">
        <v>4</v>
      </c>
      <c r="F6" s="743"/>
      <c r="G6" s="744"/>
      <c r="H6" s="744"/>
      <c r="I6" s="744"/>
      <c r="J6" s="744"/>
      <c r="K6" s="744"/>
      <c r="L6" s="745"/>
      <c r="M6" s="737"/>
      <c r="N6" s="738" t="s">
        <v>665</v>
      </c>
      <c r="O6" s="739"/>
      <c r="P6" s="260">
        <v>5</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584</v>
      </c>
      <c r="F8" s="743"/>
      <c r="G8" s="744"/>
      <c r="H8" s="744"/>
      <c r="I8" s="744"/>
      <c r="J8" s="744"/>
      <c r="K8" s="744"/>
      <c r="L8" s="745"/>
      <c r="M8" s="749"/>
      <c r="N8" s="738" t="s">
        <v>298</v>
      </c>
      <c r="O8" s="739"/>
      <c r="P8" s="259" t="s">
        <v>584</v>
      </c>
      <c r="Q8" s="743"/>
      <c r="R8" s="744"/>
      <c r="S8" s="744"/>
      <c r="T8" s="744"/>
      <c r="U8" s="744"/>
      <c r="V8" s="744"/>
      <c r="W8" s="745"/>
    </row>
    <row r="9" spans="2:23" s="31" customFormat="1" ht="25.5" customHeight="1" x14ac:dyDescent="0.15">
      <c r="B9" s="750" t="s">
        <v>300</v>
      </c>
      <c r="C9" s="752"/>
      <c r="D9" s="751"/>
      <c r="E9" s="262" t="s">
        <v>326</v>
      </c>
      <c r="F9" s="743"/>
      <c r="G9" s="744"/>
      <c r="H9" s="744"/>
      <c r="I9" s="744"/>
      <c r="J9" s="744"/>
      <c r="K9" s="744"/>
      <c r="L9" s="745"/>
      <c r="M9" s="750" t="s">
        <v>300</v>
      </c>
      <c r="N9" s="752"/>
      <c r="O9" s="751"/>
      <c r="P9" s="262" t="s">
        <v>317</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t="s">
        <v>542</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562</v>
      </c>
      <c r="F12" s="746"/>
      <c r="G12" s="747"/>
      <c r="H12" s="747"/>
      <c r="I12" s="747"/>
      <c r="J12" s="747"/>
      <c r="K12" s="747"/>
      <c r="L12" s="748"/>
      <c r="M12" s="737"/>
      <c r="N12" s="788" t="s">
        <v>670</v>
      </c>
      <c r="O12" s="788"/>
      <c r="P12" s="195" t="s">
        <v>562</v>
      </c>
      <c r="Q12" s="746"/>
      <c r="R12" s="747"/>
      <c r="S12" s="747"/>
      <c r="T12" s="747"/>
      <c r="U12" s="747"/>
      <c r="V12" s="747"/>
      <c r="W12" s="748"/>
    </row>
    <row r="13" spans="2:23" s="31" customFormat="1" ht="25.5" customHeight="1" x14ac:dyDescent="0.15">
      <c r="B13" s="790" t="s">
        <v>671</v>
      </c>
      <c r="C13" s="790"/>
      <c r="D13" s="790"/>
      <c r="E13" s="755" t="s">
        <v>892</v>
      </c>
      <c r="F13" s="756"/>
      <c r="G13" s="757"/>
      <c r="H13" s="790" t="s">
        <v>672</v>
      </c>
      <c r="I13" s="790"/>
      <c r="J13" s="791" t="s">
        <v>726</v>
      </c>
      <c r="K13" s="791"/>
      <c r="L13" s="791"/>
      <c r="M13" s="790" t="s">
        <v>671</v>
      </c>
      <c r="N13" s="790"/>
      <c r="O13" s="790"/>
      <c r="P13" s="770" t="s">
        <v>893</v>
      </c>
      <c r="Q13" s="771"/>
      <c r="R13" s="772"/>
      <c r="S13" s="790" t="s">
        <v>672</v>
      </c>
      <c r="T13" s="790"/>
      <c r="U13" s="791" t="s">
        <v>726</v>
      </c>
      <c r="V13" s="791"/>
      <c r="W13" s="791"/>
    </row>
    <row r="14" spans="2:23" s="31" customFormat="1" ht="25.5" customHeight="1" x14ac:dyDescent="0.15">
      <c r="B14" s="792" t="s">
        <v>673</v>
      </c>
      <c r="C14" s="792"/>
      <c r="D14" s="792"/>
      <c r="E14" s="762" t="s">
        <v>552</v>
      </c>
      <c r="F14" s="762"/>
      <c r="G14" s="762"/>
      <c r="H14" s="758" t="s">
        <v>674</v>
      </c>
      <c r="I14" s="759"/>
      <c r="J14" s="764" t="s">
        <v>552</v>
      </c>
      <c r="K14" s="765"/>
      <c r="L14" s="766"/>
      <c r="M14" s="758" t="s">
        <v>673</v>
      </c>
      <c r="N14" s="759"/>
      <c r="O14" s="760"/>
      <c r="P14" s="761" t="s">
        <v>552</v>
      </c>
      <c r="Q14" s="762"/>
      <c r="R14" s="762"/>
      <c r="S14" s="767" t="s">
        <v>674</v>
      </c>
      <c r="T14" s="768"/>
      <c r="U14" s="764" t="s">
        <v>552</v>
      </c>
      <c r="V14" s="765"/>
      <c r="W14" s="766"/>
    </row>
    <row r="15" spans="2:23" s="31" customFormat="1" ht="39.75" customHeight="1" x14ac:dyDescent="0.15">
      <c r="B15" s="788" t="s">
        <v>675</v>
      </c>
      <c r="C15" s="788"/>
      <c r="D15" s="788"/>
      <c r="E15" s="782" t="s">
        <v>894</v>
      </c>
      <c r="F15" s="783"/>
      <c r="G15" s="783"/>
      <c r="H15" s="783"/>
      <c r="I15" s="783"/>
      <c r="J15" s="783"/>
      <c r="K15" s="783"/>
      <c r="L15" s="784"/>
      <c r="M15" s="788" t="s">
        <v>675</v>
      </c>
      <c r="N15" s="788"/>
      <c r="O15" s="788"/>
      <c r="P15" s="782" t="s">
        <v>727</v>
      </c>
      <c r="Q15" s="783"/>
      <c r="R15" s="783"/>
      <c r="S15" s="783"/>
      <c r="T15" s="783"/>
      <c r="U15" s="783"/>
      <c r="V15" s="783"/>
      <c r="W15" s="784"/>
    </row>
    <row r="16" spans="2:23" s="31" customFormat="1" ht="25.5" customHeight="1" x14ac:dyDescent="0.15">
      <c r="B16" s="789" t="s">
        <v>663</v>
      </c>
      <c r="C16" s="789" t="s">
        <v>664</v>
      </c>
      <c r="D16" s="789"/>
      <c r="E16" s="259" t="s">
        <v>526</v>
      </c>
      <c r="F16" s="740"/>
      <c r="G16" s="741"/>
      <c r="H16" s="741"/>
      <c r="I16" s="741"/>
      <c r="J16" s="741"/>
      <c r="K16" s="741"/>
      <c r="L16" s="742"/>
      <c r="M16" s="789" t="s">
        <v>663</v>
      </c>
      <c r="N16" s="789" t="s">
        <v>664</v>
      </c>
      <c r="O16" s="789"/>
      <c r="P16" s="259" t="s">
        <v>526</v>
      </c>
      <c r="Q16" s="773"/>
      <c r="R16" s="774"/>
      <c r="S16" s="774"/>
      <c r="T16" s="774"/>
      <c r="U16" s="774"/>
      <c r="V16" s="774"/>
      <c r="W16" s="775"/>
    </row>
    <row r="17" spans="2:24" s="31" customFormat="1" ht="25.5" customHeight="1" x14ac:dyDescent="0.15">
      <c r="B17" s="789"/>
      <c r="C17" s="789" t="s">
        <v>665</v>
      </c>
      <c r="D17" s="789"/>
      <c r="E17" s="260">
        <v>1</v>
      </c>
      <c r="F17" s="743"/>
      <c r="G17" s="744"/>
      <c r="H17" s="744"/>
      <c r="I17" s="744"/>
      <c r="J17" s="744"/>
      <c r="K17" s="744"/>
      <c r="L17" s="745"/>
      <c r="M17" s="789"/>
      <c r="N17" s="789" t="s">
        <v>665</v>
      </c>
      <c r="O17" s="789"/>
      <c r="P17" s="260">
        <v>2</v>
      </c>
      <c r="Q17" s="776"/>
      <c r="R17" s="777"/>
      <c r="S17" s="777"/>
      <c r="T17" s="777"/>
      <c r="U17" s="777"/>
      <c r="V17" s="777"/>
      <c r="W17" s="778"/>
    </row>
    <row r="18" spans="2:24" s="31" customFormat="1" ht="25.5" customHeight="1" x14ac:dyDescent="0.15">
      <c r="B18" s="789" t="s">
        <v>666</v>
      </c>
      <c r="C18" s="789" t="s">
        <v>667</v>
      </c>
      <c r="D18" s="789"/>
      <c r="E18" s="261" t="s">
        <v>557</v>
      </c>
      <c r="F18" s="743"/>
      <c r="G18" s="744"/>
      <c r="H18" s="744"/>
      <c r="I18" s="744"/>
      <c r="J18" s="744"/>
      <c r="K18" s="744"/>
      <c r="L18" s="745"/>
      <c r="M18" s="789" t="s">
        <v>666</v>
      </c>
      <c r="N18" s="789" t="s">
        <v>667</v>
      </c>
      <c r="O18" s="789"/>
      <c r="P18" s="261" t="s">
        <v>549</v>
      </c>
      <c r="Q18" s="776"/>
      <c r="R18" s="777"/>
      <c r="S18" s="777"/>
      <c r="T18" s="777"/>
      <c r="U18" s="777"/>
      <c r="V18" s="777"/>
      <c r="W18" s="778"/>
    </row>
    <row r="19" spans="2:24" s="31" customFormat="1" ht="25.5" customHeight="1" x14ac:dyDescent="0.15">
      <c r="B19" s="789"/>
      <c r="C19" s="789" t="s">
        <v>298</v>
      </c>
      <c r="D19" s="789"/>
      <c r="E19" s="259" t="s">
        <v>564</v>
      </c>
      <c r="F19" s="743"/>
      <c r="G19" s="744"/>
      <c r="H19" s="744"/>
      <c r="I19" s="744"/>
      <c r="J19" s="744"/>
      <c r="K19" s="744"/>
      <c r="L19" s="745"/>
      <c r="M19" s="789"/>
      <c r="N19" s="789" t="s">
        <v>298</v>
      </c>
      <c r="O19" s="789"/>
      <c r="P19" s="259" t="s">
        <v>559</v>
      </c>
      <c r="Q19" s="776"/>
      <c r="R19" s="777"/>
      <c r="S19" s="777"/>
      <c r="T19" s="777"/>
      <c r="U19" s="777"/>
      <c r="V19" s="777"/>
      <c r="W19" s="778"/>
    </row>
    <row r="20" spans="2:24" s="31" customFormat="1" ht="25.5" customHeight="1" x14ac:dyDescent="0.15">
      <c r="B20" s="788" t="s">
        <v>300</v>
      </c>
      <c r="C20" s="788"/>
      <c r="D20" s="788"/>
      <c r="E20" s="262" t="s">
        <v>345</v>
      </c>
      <c r="F20" s="743"/>
      <c r="G20" s="744"/>
      <c r="H20" s="744"/>
      <c r="I20" s="744"/>
      <c r="J20" s="744"/>
      <c r="K20" s="744"/>
      <c r="L20" s="745"/>
      <c r="M20" s="788" t="s">
        <v>300</v>
      </c>
      <c r="N20" s="788"/>
      <c r="O20" s="788"/>
      <c r="P20" s="262" t="s">
        <v>351</v>
      </c>
      <c r="Q20" s="776"/>
      <c r="R20" s="777"/>
      <c r="S20" s="777"/>
      <c r="T20" s="777"/>
      <c r="U20" s="777"/>
      <c r="V20" s="777"/>
      <c r="W20" s="778"/>
    </row>
    <row r="21" spans="2:24" s="31" customFormat="1" ht="25.5" customHeight="1" x14ac:dyDescent="0.15">
      <c r="B21" s="736" t="s">
        <v>668</v>
      </c>
      <c r="C21" s="788" t="s">
        <v>299</v>
      </c>
      <c r="D21" s="788"/>
      <c r="E21" s="260" t="s">
        <v>345</v>
      </c>
      <c r="F21" s="743"/>
      <c r="G21" s="744"/>
      <c r="H21" s="744"/>
      <c r="I21" s="744"/>
      <c r="J21" s="744"/>
      <c r="K21" s="744"/>
      <c r="L21" s="745"/>
      <c r="M21" s="736" t="s">
        <v>668</v>
      </c>
      <c r="N21" s="788" t="s">
        <v>299</v>
      </c>
      <c r="O21" s="788"/>
      <c r="P21" s="260"/>
      <c r="Q21" s="776"/>
      <c r="R21" s="777"/>
      <c r="S21" s="777"/>
      <c r="T21" s="777"/>
      <c r="U21" s="777"/>
      <c r="V21" s="777"/>
      <c r="W21" s="778"/>
    </row>
    <row r="22" spans="2:24" s="31" customFormat="1" ht="25.5" customHeight="1" x14ac:dyDescent="0.15">
      <c r="B22" s="749"/>
      <c r="C22" s="788" t="s">
        <v>669</v>
      </c>
      <c r="D22" s="788"/>
      <c r="E22" s="195"/>
      <c r="F22" s="743"/>
      <c r="G22" s="744"/>
      <c r="H22" s="744"/>
      <c r="I22" s="744"/>
      <c r="J22" s="744"/>
      <c r="K22" s="744"/>
      <c r="L22" s="745"/>
      <c r="M22" s="749"/>
      <c r="N22" s="788" t="s">
        <v>669</v>
      </c>
      <c r="O22" s="788"/>
      <c r="P22" s="195"/>
      <c r="Q22" s="776"/>
      <c r="R22" s="777"/>
      <c r="S22" s="777"/>
      <c r="T22" s="777"/>
      <c r="U22" s="777"/>
      <c r="V22" s="777"/>
      <c r="W22" s="778"/>
    </row>
    <row r="23" spans="2:24" s="31" customFormat="1" ht="25.5" customHeight="1" x14ac:dyDescent="0.15">
      <c r="B23" s="737"/>
      <c r="C23" s="788" t="s">
        <v>670</v>
      </c>
      <c r="D23" s="788"/>
      <c r="E23" s="195" t="s">
        <v>562</v>
      </c>
      <c r="F23" s="746"/>
      <c r="G23" s="747"/>
      <c r="H23" s="747"/>
      <c r="I23" s="747"/>
      <c r="J23" s="747"/>
      <c r="K23" s="747"/>
      <c r="L23" s="748"/>
      <c r="M23" s="737"/>
      <c r="N23" s="788" t="s">
        <v>670</v>
      </c>
      <c r="O23" s="788"/>
      <c r="P23" s="195"/>
      <c r="Q23" s="779"/>
      <c r="R23" s="780"/>
      <c r="S23" s="780"/>
      <c r="T23" s="780"/>
      <c r="U23" s="780"/>
      <c r="V23" s="780"/>
      <c r="W23" s="781"/>
    </row>
    <row r="24" spans="2:24" s="31" customFormat="1" ht="25.5" customHeight="1" x14ac:dyDescent="0.15">
      <c r="B24" s="790" t="s">
        <v>671</v>
      </c>
      <c r="C24" s="790"/>
      <c r="D24" s="790"/>
      <c r="E24" s="770" t="s">
        <v>895</v>
      </c>
      <c r="F24" s="771"/>
      <c r="G24" s="772"/>
      <c r="H24" s="790" t="s">
        <v>672</v>
      </c>
      <c r="I24" s="790"/>
      <c r="J24" s="755" t="s">
        <v>721</v>
      </c>
      <c r="K24" s="756"/>
      <c r="L24" s="757"/>
      <c r="M24" s="790" t="s">
        <v>671</v>
      </c>
      <c r="N24" s="790"/>
      <c r="O24" s="790"/>
      <c r="P24" s="770" t="s">
        <v>896</v>
      </c>
      <c r="Q24" s="771"/>
      <c r="R24" s="772"/>
      <c r="S24" s="790" t="s">
        <v>672</v>
      </c>
      <c r="T24" s="790"/>
      <c r="U24" s="791" t="s">
        <v>897</v>
      </c>
      <c r="V24" s="791"/>
      <c r="W24" s="791"/>
    </row>
    <row r="25" spans="2:24" s="31" customFormat="1" ht="25.5" customHeight="1" x14ac:dyDescent="0.15">
      <c r="B25" s="792" t="s">
        <v>673</v>
      </c>
      <c r="C25" s="792"/>
      <c r="D25" s="792"/>
      <c r="E25" s="762" t="s">
        <v>575</v>
      </c>
      <c r="F25" s="762"/>
      <c r="G25" s="762"/>
      <c r="H25" s="758" t="s">
        <v>674</v>
      </c>
      <c r="I25" s="759"/>
      <c r="J25" s="764" t="s">
        <v>574</v>
      </c>
      <c r="K25" s="765"/>
      <c r="L25" s="766"/>
      <c r="M25" s="758" t="s">
        <v>673</v>
      </c>
      <c r="N25" s="759"/>
      <c r="O25" s="760"/>
      <c r="P25" s="761" t="s">
        <v>551</v>
      </c>
      <c r="Q25" s="762"/>
      <c r="R25" s="762"/>
      <c r="S25" s="767" t="s">
        <v>674</v>
      </c>
      <c r="T25" s="768"/>
      <c r="U25" s="764" t="s">
        <v>551</v>
      </c>
      <c r="V25" s="765"/>
      <c r="W25" s="766"/>
    </row>
    <row r="26" spans="2:24" s="31" customFormat="1" ht="39.75" customHeight="1" x14ac:dyDescent="0.15">
      <c r="B26" s="788" t="s">
        <v>675</v>
      </c>
      <c r="C26" s="788"/>
      <c r="D26" s="788"/>
      <c r="E26" s="782" t="s">
        <v>898</v>
      </c>
      <c r="F26" s="783"/>
      <c r="G26" s="783"/>
      <c r="H26" s="783"/>
      <c r="I26" s="783"/>
      <c r="J26" s="783"/>
      <c r="K26" s="783"/>
      <c r="L26" s="784"/>
      <c r="M26" s="788" t="s">
        <v>675</v>
      </c>
      <c r="N26" s="788"/>
      <c r="O26" s="788"/>
      <c r="P26" s="782" t="s">
        <v>701</v>
      </c>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allowBlank="1" showInputMessage="1" showErrorMessage="1" prompt="覆工スパン毎に連番を記入。_x000a_数値で入力する。" sqref="E6 E17 P17 P6" xr:uid="{848FF180-5EC5-46DB-A07C-E0485554C83B}"/>
    <dataValidation type="list" allowBlank="1" showInputMessage="1" showErrorMessage="1" sqref="E8 E19 P8 P19" xr:uid="{C88071DA-D1D1-41D4-813D-2EDBCC4708F8}">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9FE39C3-9838-432E-9472-534AEE0B5BF2}">
          <x14:formula1>
            <xm:f>'(参考)リスト'!$F$16:$F$21</xm:f>
          </x14:formula1>
          <xm:sqref>E11:E12 E22:E23 P11:P12 P22:P23</xm:sqref>
        </x14:dataValidation>
        <x14:dataValidation type="list" allowBlank="1" showInputMessage="1" showErrorMessage="1" xr:uid="{89855108-3F82-437E-9752-6DD0C16CCBD5}">
          <x14:formula1>
            <xm:f>'(参考)リスト'!$D$16:$D$18</xm:f>
          </x14:formula1>
          <xm:sqref>E10 E21 P10 P21</xm:sqref>
        </x14:dataValidation>
        <x14:dataValidation type="list" allowBlank="1" showInputMessage="1" showErrorMessage="1" xr:uid="{1F486CED-5A6B-4F31-B2D9-CAA400E8F50D}">
          <x14:formula1>
            <xm:f>'(参考)リスト'!$E$16:$E$27</xm:f>
          </x14:formula1>
          <xm:sqref>E9 E20 P9 P20</xm:sqref>
        </x14:dataValidation>
        <x14:dataValidation type="list" allowBlank="1" showInputMessage="1" showErrorMessage="1" xr:uid="{C97248BD-B2BF-442C-8E74-FAC2DCCA1C15}">
          <x14:formula1>
            <xm:f>'(参考)リスト'!$B$16:$B$21</xm:f>
          </x14:formula1>
          <xm:sqref>E7 E18 P7 P18</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84A36-7F8E-4AE1-860F-F9563C5DA572}">
  <sheetPr codeName="Sheet58"/>
  <dimension ref="B1:X31"/>
  <sheetViews>
    <sheetView showGridLines="0" showZeros="0" view="pageBreakPreview" zoomScale="112" zoomScaleNormal="70" zoomScaleSheetLayoutView="112" workbookViewId="0">
      <selection activeCell="J9" sqref="J9:Y23"/>
    </sheetView>
  </sheetViews>
  <sheetFormatPr defaultColWidth="7.5" defaultRowHeight="27.95" customHeight="1" x14ac:dyDescent="0.15"/>
  <cols>
    <col min="1" max="1" width="1.75" style="28" customWidth="1"/>
    <col min="2" max="4" width="6.125" style="28" customWidth="1"/>
    <col min="5" max="5" width="12.25" style="28" customWidth="1"/>
    <col min="6" max="12" width="9.125" style="28" customWidth="1"/>
    <col min="13" max="15" width="6.125" style="28" customWidth="1"/>
    <col min="16" max="16" width="12.25" style="28" customWidth="1"/>
    <col min="17" max="23" width="9.125" style="28" customWidth="1"/>
    <col min="24" max="24" width="3.125" style="28" customWidth="1"/>
    <col min="25" max="16384" width="7.5" style="28"/>
  </cols>
  <sheetData>
    <row r="1" spans="2:23" ht="9" customHeight="1" x14ac:dyDescent="0.15">
      <c r="W1" s="123"/>
    </row>
    <row r="2" spans="2:23" ht="25.35" customHeight="1" x14ac:dyDescent="0.15">
      <c r="B2" s="257" t="s">
        <v>173</v>
      </c>
      <c r="C2" s="258"/>
      <c r="D2" s="258"/>
      <c r="E2" s="258"/>
      <c r="F2" s="258"/>
      <c r="G2" s="258"/>
      <c r="H2" s="258"/>
      <c r="I2" s="258"/>
      <c r="J2" s="258"/>
      <c r="K2" s="258"/>
      <c r="L2" s="258"/>
      <c r="M2" s="258"/>
      <c r="N2" s="258"/>
      <c r="O2" s="258"/>
      <c r="P2" s="258"/>
      <c r="Q2" s="258"/>
      <c r="R2" s="335" t="s">
        <v>110</v>
      </c>
      <c r="S2" s="335"/>
      <c r="T2" s="715" t="s">
        <v>655</v>
      </c>
      <c r="U2" s="715"/>
      <c r="V2" s="715"/>
      <c r="W2" s="715"/>
    </row>
    <row r="3" spans="2:23" ht="25.35" customHeight="1" x14ac:dyDescent="0.15">
      <c r="B3" s="716" t="s">
        <v>174</v>
      </c>
      <c r="C3" s="717"/>
      <c r="D3" s="717"/>
      <c r="E3" s="718" t="s">
        <v>405</v>
      </c>
      <c r="F3" s="719"/>
      <c r="G3" s="720"/>
      <c r="H3" s="709" t="s">
        <v>175</v>
      </c>
      <c r="I3" s="710"/>
      <c r="J3" s="711" t="s">
        <v>530</v>
      </c>
      <c r="K3" s="712"/>
      <c r="L3" s="713"/>
      <c r="M3" s="722" t="s">
        <v>176</v>
      </c>
      <c r="N3" s="732"/>
      <c r="O3" s="723"/>
      <c r="P3" s="721" t="s">
        <v>532</v>
      </c>
      <c r="Q3" s="721"/>
      <c r="R3" s="721"/>
      <c r="S3" s="722" t="s">
        <v>121</v>
      </c>
      <c r="T3" s="723"/>
      <c r="U3" s="726">
        <v>45904</v>
      </c>
      <c r="V3" s="727"/>
      <c r="W3" s="728"/>
    </row>
    <row r="4" spans="2:23" ht="25.35" customHeight="1" x14ac:dyDescent="0.15">
      <c r="B4" s="704" t="s">
        <v>177</v>
      </c>
      <c r="C4" s="705"/>
      <c r="D4" s="705"/>
      <c r="E4" s="706" t="s">
        <v>411</v>
      </c>
      <c r="F4" s="707"/>
      <c r="G4" s="708"/>
      <c r="H4" s="709" t="s">
        <v>178</v>
      </c>
      <c r="I4" s="710"/>
      <c r="J4" s="711" t="s">
        <v>408</v>
      </c>
      <c r="K4" s="712"/>
      <c r="L4" s="713"/>
      <c r="M4" s="733"/>
      <c r="N4" s="734"/>
      <c r="O4" s="735"/>
      <c r="P4" s="714" t="s">
        <v>533</v>
      </c>
      <c r="Q4" s="714"/>
      <c r="R4" s="714"/>
      <c r="S4" s="724"/>
      <c r="T4" s="725"/>
      <c r="U4" s="729"/>
      <c r="V4" s="730"/>
      <c r="W4" s="731"/>
    </row>
    <row r="5" spans="2:23" s="31" customFormat="1" ht="25.5" customHeight="1" x14ac:dyDescent="0.15">
      <c r="B5" s="736" t="s">
        <v>663</v>
      </c>
      <c r="C5" s="738" t="s">
        <v>664</v>
      </c>
      <c r="D5" s="739"/>
      <c r="E5" s="259" t="s">
        <v>526</v>
      </c>
      <c r="F5" s="740"/>
      <c r="G5" s="741"/>
      <c r="H5" s="741"/>
      <c r="I5" s="741"/>
      <c r="J5" s="741"/>
      <c r="K5" s="741"/>
      <c r="L5" s="742"/>
      <c r="M5" s="736" t="s">
        <v>663</v>
      </c>
      <c r="N5" s="738" t="s">
        <v>664</v>
      </c>
      <c r="O5" s="739"/>
      <c r="P5" s="259" t="s">
        <v>527</v>
      </c>
      <c r="Q5" s="740"/>
      <c r="R5" s="741"/>
      <c r="S5" s="741"/>
      <c r="T5" s="741"/>
      <c r="U5" s="741"/>
      <c r="V5" s="741"/>
      <c r="W5" s="742"/>
    </row>
    <row r="6" spans="2:23" s="31" customFormat="1" ht="25.5" customHeight="1" x14ac:dyDescent="0.15">
      <c r="B6" s="737"/>
      <c r="C6" s="738" t="s">
        <v>665</v>
      </c>
      <c r="D6" s="739"/>
      <c r="E6" s="260">
        <v>3</v>
      </c>
      <c r="F6" s="743"/>
      <c r="G6" s="744"/>
      <c r="H6" s="744"/>
      <c r="I6" s="744"/>
      <c r="J6" s="744"/>
      <c r="K6" s="744"/>
      <c r="L6" s="745"/>
      <c r="M6" s="737"/>
      <c r="N6" s="738" t="s">
        <v>665</v>
      </c>
      <c r="O6" s="739"/>
      <c r="P6" s="260">
        <v>1</v>
      </c>
      <c r="Q6" s="743"/>
      <c r="R6" s="744"/>
      <c r="S6" s="744"/>
      <c r="T6" s="744"/>
      <c r="U6" s="744"/>
      <c r="V6" s="744"/>
      <c r="W6" s="745"/>
    </row>
    <row r="7" spans="2:23" s="31" customFormat="1" ht="25.5" customHeight="1" x14ac:dyDescent="0.15">
      <c r="B7" s="736" t="s">
        <v>666</v>
      </c>
      <c r="C7" s="738" t="s">
        <v>667</v>
      </c>
      <c r="D7" s="739"/>
      <c r="E7" s="261" t="s">
        <v>557</v>
      </c>
      <c r="F7" s="743"/>
      <c r="G7" s="744"/>
      <c r="H7" s="744"/>
      <c r="I7" s="744"/>
      <c r="J7" s="744"/>
      <c r="K7" s="744"/>
      <c r="L7" s="745"/>
      <c r="M7" s="736" t="s">
        <v>666</v>
      </c>
      <c r="N7" s="738" t="s">
        <v>667</v>
      </c>
      <c r="O7" s="739"/>
      <c r="P7" s="261" t="s">
        <v>557</v>
      </c>
      <c r="Q7" s="743"/>
      <c r="R7" s="744"/>
      <c r="S7" s="744"/>
      <c r="T7" s="744"/>
      <c r="U7" s="744"/>
      <c r="V7" s="744"/>
      <c r="W7" s="745"/>
    </row>
    <row r="8" spans="2:23" s="31" customFormat="1" ht="25.5" customHeight="1" x14ac:dyDescent="0.15">
      <c r="B8" s="749"/>
      <c r="C8" s="738" t="s">
        <v>298</v>
      </c>
      <c r="D8" s="739"/>
      <c r="E8" s="259" t="s">
        <v>597</v>
      </c>
      <c r="F8" s="743"/>
      <c r="G8" s="744"/>
      <c r="H8" s="744"/>
      <c r="I8" s="744"/>
      <c r="J8" s="744"/>
      <c r="K8" s="744"/>
      <c r="L8" s="745"/>
      <c r="M8" s="749"/>
      <c r="N8" s="738" t="s">
        <v>298</v>
      </c>
      <c r="O8" s="739"/>
      <c r="P8" s="259" t="s">
        <v>588</v>
      </c>
      <c r="Q8" s="743"/>
      <c r="R8" s="744"/>
      <c r="S8" s="744"/>
      <c r="T8" s="744"/>
      <c r="U8" s="744"/>
      <c r="V8" s="744"/>
      <c r="W8" s="745"/>
    </row>
    <row r="9" spans="2:23" s="31" customFormat="1" ht="25.5" customHeight="1" x14ac:dyDescent="0.15">
      <c r="B9" s="750" t="s">
        <v>300</v>
      </c>
      <c r="C9" s="752"/>
      <c r="D9" s="751"/>
      <c r="E9" s="262" t="s">
        <v>317</v>
      </c>
      <c r="F9" s="743"/>
      <c r="G9" s="744"/>
      <c r="H9" s="744"/>
      <c r="I9" s="744"/>
      <c r="J9" s="744"/>
      <c r="K9" s="744"/>
      <c r="L9" s="745"/>
      <c r="M9" s="750" t="s">
        <v>300</v>
      </c>
      <c r="N9" s="752"/>
      <c r="O9" s="751"/>
      <c r="P9" s="262" t="s">
        <v>309</v>
      </c>
      <c r="Q9" s="743"/>
      <c r="R9" s="744"/>
      <c r="S9" s="744"/>
      <c r="T9" s="744"/>
      <c r="U9" s="744"/>
      <c r="V9" s="744"/>
      <c r="W9" s="745"/>
    </row>
    <row r="10" spans="2:23" s="31" customFormat="1" ht="25.5" customHeight="1" x14ac:dyDescent="0.15">
      <c r="B10" s="736" t="s">
        <v>668</v>
      </c>
      <c r="C10" s="750" t="s">
        <v>299</v>
      </c>
      <c r="D10" s="751"/>
      <c r="E10" s="260" t="s">
        <v>542</v>
      </c>
      <c r="F10" s="743"/>
      <c r="G10" s="744"/>
      <c r="H10" s="744"/>
      <c r="I10" s="744"/>
      <c r="J10" s="744"/>
      <c r="K10" s="744"/>
      <c r="L10" s="745"/>
      <c r="M10" s="736" t="s">
        <v>668</v>
      </c>
      <c r="N10" s="750" t="s">
        <v>299</v>
      </c>
      <c r="O10" s="751"/>
      <c r="P10" s="260" t="s">
        <v>548</v>
      </c>
      <c r="Q10" s="743"/>
      <c r="R10" s="744"/>
      <c r="S10" s="744"/>
      <c r="T10" s="744"/>
      <c r="U10" s="744"/>
      <c r="V10" s="744"/>
      <c r="W10" s="745"/>
    </row>
    <row r="11" spans="2:23" s="31" customFormat="1" ht="25.5" customHeight="1" x14ac:dyDescent="0.15">
      <c r="B11" s="749"/>
      <c r="C11" s="750" t="s">
        <v>669</v>
      </c>
      <c r="D11" s="751"/>
      <c r="E11" s="195"/>
      <c r="F11" s="743"/>
      <c r="G11" s="744"/>
      <c r="H11" s="744"/>
      <c r="I11" s="744"/>
      <c r="J11" s="744"/>
      <c r="K11" s="744"/>
      <c r="L11" s="745"/>
      <c r="M11" s="749"/>
      <c r="N11" s="750" t="s">
        <v>669</v>
      </c>
      <c r="O11" s="751"/>
      <c r="P11" s="195"/>
      <c r="Q11" s="743"/>
      <c r="R11" s="744"/>
      <c r="S11" s="744"/>
      <c r="T11" s="744"/>
      <c r="U11" s="744"/>
      <c r="V11" s="744"/>
      <c r="W11" s="745"/>
    </row>
    <row r="12" spans="2:23" s="31" customFormat="1" ht="25.5" customHeight="1" x14ac:dyDescent="0.15">
      <c r="B12" s="737"/>
      <c r="C12" s="788" t="s">
        <v>670</v>
      </c>
      <c r="D12" s="788"/>
      <c r="E12" s="195" t="s">
        <v>562</v>
      </c>
      <c r="F12" s="746"/>
      <c r="G12" s="747"/>
      <c r="H12" s="747"/>
      <c r="I12" s="747"/>
      <c r="J12" s="747"/>
      <c r="K12" s="747"/>
      <c r="L12" s="748"/>
      <c r="M12" s="737"/>
      <c r="N12" s="788" t="s">
        <v>670</v>
      </c>
      <c r="O12" s="788"/>
      <c r="P12" s="195" t="s">
        <v>562</v>
      </c>
      <c r="Q12" s="746"/>
      <c r="R12" s="747"/>
      <c r="S12" s="747"/>
      <c r="T12" s="747"/>
      <c r="U12" s="747"/>
      <c r="V12" s="747"/>
      <c r="W12" s="748"/>
    </row>
    <row r="13" spans="2:23" s="31" customFormat="1" ht="25.5" customHeight="1" x14ac:dyDescent="0.15">
      <c r="B13" s="790" t="s">
        <v>671</v>
      </c>
      <c r="C13" s="790"/>
      <c r="D13" s="790"/>
      <c r="E13" s="755" t="s">
        <v>899</v>
      </c>
      <c r="F13" s="756"/>
      <c r="G13" s="757"/>
      <c r="H13" s="790" t="s">
        <v>672</v>
      </c>
      <c r="I13" s="790"/>
      <c r="J13" s="791" t="s">
        <v>726</v>
      </c>
      <c r="K13" s="791"/>
      <c r="L13" s="791"/>
      <c r="M13" s="790" t="s">
        <v>671</v>
      </c>
      <c r="N13" s="790"/>
      <c r="O13" s="790"/>
      <c r="P13" s="770" t="s">
        <v>647</v>
      </c>
      <c r="Q13" s="771"/>
      <c r="R13" s="772"/>
      <c r="S13" s="790" t="s">
        <v>672</v>
      </c>
      <c r="T13" s="790"/>
      <c r="U13" s="791" t="s">
        <v>714</v>
      </c>
      <c r="V13" s="791"/>
      <c r="W13" s="791"/>
    </row>
    <row r="14" spans="2:23" s="31" customFormat="1" ht="25.5" customHeight="1" x14ac:dyDescent="0.15">
      <c r="B14" s="792" t="s">
        <v>673</v>
      </c>
      <c r="C14" s="792"/>
      <c r="D14" s="792"/>
      <c r="E14" s="762" t="s">
        <v>552</v>
      </c>
      <c r="F14" s="762"/>
      <c r="G14" s="762"/>
      <c r="H14" s="758" t="s">
        <v>674</v>
      </c>
      <c r="I14" s="759"/>
      <c r="J14" s="764" t="s">
        <v>552</v>
      </c>
      <c r="K14" s="765"/>
      <c r="L14" s="766"/>
      <c r="M14" s="758" t="s">
        <v>673</v>
      </c>
      <c r="N14" s="759"/>
      <c r="O14" s="760"/>
      <c r="P14" s="761" t="s">
        <v>552</v>
      </c>
      <c r="Q14" s="762"/>
      <c r="R14" s="762"/>
      <c r="S14" s="767" t="s">
        <v>674</v>
      </c>
      <c r="T14" s="768"/>
      <c r="U14" s="764" t="s">
        <v>552</v>
      </c>
      <c r="V14" s="765"/>
      <c r="W14" s="766"/>
    </row>
    <row r="15" spans="2:23" s="31" customFormat="1" ht="39.75" customHeight="1" x14ac:dyDescent="0.15">
      <c r="B15" s="788" t="s">
        <v>675</v>
      </c>
      <c r="C15" s="788"/>
      <c r="D15" s="788"/>
      <c r="E15" s="782" t="s">
        <v>900</v>
      </c>
      <c r="F15" s="783"/>
      <c r="G15" s="783"/>
      <c r="H15" s="783"/>
      <c r="I15" s="783"/>
      <c r="J15" s="783"/>
      <c r="K15" s="783"/>
      <c r="L15" s="784"/>
      <c r="M15" s="788" t="s">
        <v>675</v>
      </c>
      <c r="N15" s="788"/>
      <c r="O15" s="788"/>
      <c r="P15" s="782" t="s">
        <v>901</v>
      </c>
      <c r="Q15" s="783"/>
      <c r="R15" s="783"/>
      <c r="S15" s="783"/>
      <c r="T15" s="783"/>
      <c r="U15" s="783"/>
      <c r="V15" s="783"/>
      <c r="W15" s="784"/>
    </row>
    <row r="16" spans="2:23" s="31" customFormat="1" ht="25.5" customHeight="1" x14ac:dyDescent="0.15">
      <c r="B16" s="789" t="s">
        <v>179</v>
      </c>
      <c r="C16" s="789" t="s">
        <v>180</v>
      </c>
      <c r="D16" s="789"/>
      <c r="E16" s="259"/>
      <c r="F16" s="740"/>
      <c r="G16" s="741"/>
      <c r="H16" s="741"/>
      <c r="I16" s="741"/>
      <c r="J16" s="741"/>
      <c r="K16" s="741"/>
      <c r="L16" s="742"/>
      <c r="M16" s="789" t="s">
        <v>179</v>
      </c>
      <c r="N16" s="789" t="s">
        <v>180</v>
      </c>
      <c r="O16" s="789"/>
      <c r="P16" s="259"/>
      <c r="Q16" s="776"/>
      <c r="R16" s="777"/>
      <c r="S16" s="777"/>
      <c r="T16" s="777"/>
      <c r="U16" s="777"/>
      <c r="V16" s="777"/>
      <c r="W16" s="778"/>
    </row>
    <row r="17" spans="2:24" s="31" customFormat="1" ht="25.5" customHeight="1" x14ac:dyDescent="0.15">
      <c r="B17" s="789"/>
      <c r="C17" s="789" t="s">
        <v>181</v>
      </c>
      <c r="D17" s="789"/>
      <c r="E17" s="260"/>
      <c r="F17" s="743"/>
      <c r="G17" s="744"/>
      <c r="H17" s="744"/>
      <c r="I17" s="744"/>
      <c r="J17" s="744"/>
      <c r="K17" s="744"/>
      <c r="L17" s="745"/>
      <c r="M17" s="789"/>
      <c r="N17" s="789" t="s">
        <v>181</v>
      </c>
      <c r="O17" s="789"/>
      <c r="P17" s="260"/>
      <c r="Q17" s="776"/>
      <c r="R17" s="777"/>
      <c r="S17" s="777"/>
      <c r="T17" s="777"/>
      <c r="U17" s="777"/>
      <c r="V17" s="777"/>
      <c r="W17" s="778"/>
    </row>
    <row r="18" spans="2:24" s="31" customFormat="1" ht="25.5" customHeight="1" x14ac:dyDescent="0.15">
      <c r="B18" s="789" t="s">
        <v>182</v>
      </c>
      <c r="C18" s="789" t="s">
        <v>132</v>
      </c>
      <c r="D18" s="789"/>
      <c r="E18" s="261"/>
      <c r="F18" s="743"/>
      <c r="G18" s="744"/>
      <c r="H18" s="744"/>
      <c r="I18" s="744"/>
      <c r="J18" s="744"/>
      <c r="K18" s="744"/>
      <c r="L18" s="745"/>
      <c r="M18" s="789" t="s">
        <v>182</v>
      </c>
      <c r="N18" s="789" t="s">
        <v>132</v>
      </c>
      <c r="O18" s="789"/>
      <c r="P18" s="261"/>
      <c r="Q18" s="776"/>
      <c r="R18" s="777"/>
      <c r="S18" s="777"/>
      <c r="T18" s="777"/>
      <c r="U18" s="777"/>
      <c r="V18" s="777"/>
      <c r="W18" s="778"/>
    </row>
    <row r="19" spans="2:24" s="31" customFormat="1" ht="25.5" customHeight="1" x14ac:dyDescent="0.15">
      <c r="B19" s="789"/>
      <c r="C19" s="789" t="s">
        <v>133</v>
      </c>
      <c r="D19" s="789"/>
      <c r="E19" s="259"/>
      <c r="F19" s="743"/>
      <c r="G19" s="744"/>
      <c r="H19" s="744"/>
      <c r="I19" s="744"/>
      <c r="J19" s="744"/>
      <c r="K19" s="744"/>
      <c r="L19" s="745"/>
      <c r="M19" s="789"/>
      <c r="N19" s="789" t="s">
        <v>133</v>
      </c>
      <c r="O19" s="789"/>
      <c r="P19" s="259"/>
      <c r="Q19" s="776"/>
      <c r="R19" s="777"/>
      <c r="S19" s="777"/>
      <c r="T19" s="777"/>
      <c r="U19" s="777"/>
      <c r="V19" s="777"/>
      <c r="W19" s="778"/>
    </row>
    <row r="20" spans="2:24" s="31" customFormat="1" ht="25.5" customHeight="1" x14ac:dyDescent="0.15">
      <c r="B20" s="788" t="s">
        <v>135</v>
      </c>
      <c r="C20" s="788"/>
      <c r="D20" s="788"/>
      <c r="E20" s="262"/>
      <c r="F20" s="743"/>
      <c r="G20" s="744"/>
      <c r="H20" s="744"/>
      <c r="I20" s="744"/>
      <c r="J20" s="744"/>
      <c r="K20" s="744"/>
      <c r="L20" s="745"/>
      <c r="M20" s="788" t="s">
        <v>135</v>
      </c>
      <c r="N20" s="788"/>
      <c r="O20" s="788"/>
      <c r="P20" s="262"/>
      <c r="Q20" s="776"/>
      <c r="R20" s="777"/>
      <c r="S20" s="777"/>
      <c r="T20" s="777"/>
      <c r="U20" s="777"/>
      <c r="V20" s="777"/>
      <c r="W20" s="778"/>
    </row>
    <row r="21" spans="2:24" s="31" customFormat="1" ht="25.5" customHeight="1" x14ac:dyDescent="0.15">
      <c r="B21" s="736" t="s">
        <v>183</v>
      </c>
      <c r="C21" s="788" t="s">
        <v>184</v>
      </c>
      <c r="D21" s="788"/>
      <c r="E21" s="260"/>
      <c r="F21" s="743"/>
      <c r="G21" s="744"/>
      <c r="H21" s="744"/>
      <c r="I21" s="744"/>
      <c r="J21" s="744"/>
      <c r="K21" s="744"/>
      <c r="L21" s="745"/>
      <c r="M21" s="736" t="s">
        <v>183</v>
      </c>
      <c r="N21" s="788" t="s">
        <v>184</v>
      </c>
      <c r="O21" s="788"/>
      <c r="P21" s="260"/>
      <c r="Q21" s="776"/>
      <c r="R21" s="777"/>
      <c r="S21" s="777"/>
      <c r="T21" s="777"/>
      <c r="U21" s="777"/>
      <c r="V21" s="777"/>
      <c r="W21" s="778"/>
    </row>
    <row r="22" spans="2:24" s="31" customFormat="1" ht="25.5" customHeight="1" x14ac:dyDescent="0.15">
      <c r="B22" s="749"/>
      <c r="C22" s="788" t="s">
        <v>144</v>
      </c>
      <c r="D22" s="788"/>
      <c r="E22" s="195"/>
      <c r="F22" s="743"/>
      <c r="G22" s="744"/>
      <c r="H22" s="744"/>
      <c r="I22" s="744"/>
      <c r="J22" s="744"/>
      <c r="K22" s="744"/>
      <c r="L22" s="745"/>
      <c r="M22" s="749"/>
      <c r="N22" s="788" t="s">
        <v>144</v>
      </c>
      <c r="O22" s="788"/>
      <c r="P22" s="195"/>
      <c r="Q22" s="776"/>
      <c r="R22" s="777"/>
      <c r="S22" s="777"/>
      <c r="T22" s="777"/>
      <c r="U22" s="777"/>
      <c r="V22" s="777"/>
      <c r="W22" s="778"/>
    </row>
    <row r="23" spans="2:24" s="31" customFormat="1" ht="25.5" customHeight="1" x14ac:dyDescent="0.15">
      <c r="B23" s="737"/>
      <c r="C23" s="788" t="s">
        <v>145</v>
      </c>
      <c r="D23" s="788"/>
      <c r="E23" s="195"/>
      <c r="F23" s="746"/>
      <c r="G23" s="747"/>
      <c r="H23" s="747"/>
      <c r="I23" s="747"/>
      <c r="J23" s="747"/>
      <c r="K23" s="747"/>
      <c r="L23" s="748"/>
      <c r="M23" s="737"/>
      <c r="N23" s="788" t="s">
        <v>145</v>
      </c>
      <c r="O23" s="788"/>
      <c r="P23" s="195"/>
      <c r="Q23" s="776"/>
      <c r="R23" s="777"/>
      <c r="S23" s="777"/>
      <c r="T23" s="777"/>
      <c r="U23" s="777"/>
      <c r="V23" s="777"/>
      <c r="W23" s="778"/>
    </row>
    <row r="24" spans="2:24" s="31" customFormat="1" ht="25.5" customHeight="1" x14ac:dyDescent="0.15">
      <c r="B24" s="790" t="s">
        <v>185</v>
      </c>
      <c r="C24" s="790"/>
      <c r="D24" s="790"/>
      <c r="E24" s="770"/>
      <c r="F24" s="771"/>
      <c r="G24" s="772"/>
      <c r="H24" s="790" t="s">
        <v>186</v>
      </c>
      <c r="I24" s="790"/>
      <c r="J24" s="755"/>
      <c r="K24" s="756"/>
      <c r="L24" s="757"/>
      <c r="M24" s="790" t="s">
        <v>185</v>
      </c>
      <c r="N24" s="790"/>
      <c r="O24" s="790"/>
      <c r="P24" s="770"/>
      <c r="Q24" s="771"/>
      <c r="R24" s="772"/>
      <c r="S24" s="790" t="s">
        <v>186</v>
      </c>
      <c r="T24" s="790"/>
      <c r="U24" s="791"/>
      <c r="V24" s="791"/>
      <c r="W24" s="791"/>
    </row>
    <row r="25" spans="2:24" s="31" customFormat="1" ht="25.5" customHeight="1" x14ac:dyDescent="0.15">
      <c r="B25" s="792" t="s">
        <v>187</v>
      </c>
      <c r="C25" s="792"/>
      <c r="D25" s="792"/>
      <c r="E25" s="762"/>
      <c r="F25" s="762"/>
      <c r="G25" s="762"/>
      <c r="H25" s="758" t="s">
        <v>188</v>
      </c>
      <c r="I25" s="759"/>
      <c r="J25" s="764"/>
      <c r="K25" s="765"/>
      <c r="L25" s="766"/>
      <c r="M25" s="758" t="s">
        <v>187</v>
      </c>
      <c r="N25" s="759"/>
      <c r="O25" s="760"/>
      <c r="P25" s="761"/>
      <c r="Q25" s="762"/>
      <c r="R25" s="762"/>
      <c r="S25" s="767" t="s">
        <v>188</v>
      </c>
      <c r="T25" s="768"/>
      <c r="U25" s="764"/>
      <c r="V25" s="765"/>
      <c r="W25" s="766"/>
    </row>
    <row r="26" spans="2:24" s="31" customFormat="1" ht="39.75" customHeight="1" x14ac:dyDescent="0.15">
      <c r="B26" s="788" t="s">
        <v>189</v>
      </c>
      <c r="C26" s="788"/>
      <c r="D26" s="788"/>
      <c r="E26" s="782"/>
      <c r="F26" s="783"/>
      <c r="G26" s="783"/>
      <c r="H26" s="783"/>
      <c r="I26" s="783"/>
      <c r="J26" s="783"/>
      <c r="K26" s="783"/>
      <c r="L26" s="784"/>
      <c r="M26" s="788" t="s">
        <v>189</v>
      </c>
      <c r="N26" s="788"/>
      <c r="O26" s="788"/>
      <c r="P26" s="782"/>
      <c r="Q26" s="783"/>
      <c r="R26" s="783"/>
      <c r="S26" s="783"/>
      <c r="T26" s="783"/>
      <c r="U26" s="783"/>
      <c r="V26" s="783"/>
      <c r="W26" s="784"/>
    </row>
    <row r="27" spans="2:24" s="31" customFormat="1" ht="15" customHeight="1" x14ac:dyDescent="0.15">
      <c r="B27" s="263"/>
      <c r="C27" s="785" t="s">
        <v>190</v>
      </c>
      <c r="D27" s="786"/>
      <c r="E27" s="786"/>
      <c r="F27" s="786"/>
      <c r="G27" s="786"/>
      <c r="H27" s="786"/>
      <c r="I27" s="786"/>
      <c r="J27" s="786"/>
      <c r="K27" s="786"/>
      <c r="L27" s="786"/>
      <c r="M27" s="264"/>
      <c r="N27" s="264" t="s">
        <v>191</v>
      </c>
      <c r="O27" s="264"/>
      <c r="P27" s="264"/>
      <c r="Q27" s="264"/>
      <c r="R27" s="264"/>
      <c r="S27" s="264"/>
      <c r="T27" s="264"/>
      <c r="U27" s="264"/>
      <c r="V27" s="264"/>
      <c r="W27" s="264"/>
    </row>
    <row r="28" spans="2:24" s="31" customFormat="1" ht="15" customHeight="1" x14ac:dyDescent="0.15">
      <c r="B28" s="263"/>
      <c r="C28" s="787"/>
      <c r="D28" s="787"/>
      <c r="E28" s="787"/>
      <c r="F28" s="787"/>
      <c r="G28" s="787"/>
      <c r="H28" s="787"/>
      <c r="I28" s="787"/>
      <c r="J28" s="787"/>
      <c r="K28" s="787"/>
      <c r="L28" s="787"/>
      <c r="M28" s="264"/>
      <c r="N28" s="264" t="s">
        <v>192</v>
      </c>
      <c r="O28" s="264"/>
      <c r="P28" s="264"/>
      <c r="Q28" s="264"/>
      <c r="R28" s="264"/>
      <c r="S28" s="264"/>
      <c r="T28" s="264"/>
      <c r="U28" s="264"/>
      <c r="V28" s="264"/>
      <c r="W28" s="264"/>
    </row>
    <row r="29" spans="2:24" ht="15" customHeight="1" x14ac:dyDescent="0.15">
      <c r="C29" s="118" t="s">
        <v>193</v>
      </c>
      <c r="D29" s="4"/>
      <c r="E29" s="4"/>
      <c r="F29" s="4"/>
      <c r="G29" s="4"/>
      <c r="H29" s="4"/>
      <c r="I29" s="4"/>
      <c r="J29" s="4"/>
      <c r="K29" s="4"/>
      <c r="L29" s="4"/>
      <c r="M29" s="4"/>
      <c r="N29" s="34" t="s">
        <v>194</v>
      </c>
      <c r="O29" s="4"/>
      <c r="P29" s="4"/>
      <c r="Q29" s="4"/>
      <c r="R29" s="4"/>
      <c r="S29" s="4"/>
      <c r="T29" s="4"/>
      <c r="U29" s="4"/>
      <c r="V29" s="4"/>
      <c r="W29" s="4"/>
      <c r="X29" s="31"/>
    </row>
    <row r="30" spans="2:24" ht="15" customHeight="1" x14ac:dyDescent="0.15">
      <c r="C30" s="118"/>
      <c r="D30" s="4"/>
      <c r="E30" s="4"/>
      <c r="F30" s="4"/>
      <c r="G30" s="4"/>
      <c r="H30" s="4"/>
      <c r="I30" s="4"/>
      <c r="J30" s="4"/>
      <c r="K30" s="4"/>
      <c r="L30" s="4"/>
      <c r="M30" s="4"/>
      <c r="N30" s="34" t="s">
        <v>195</v>
      </c>
      <c r="O30" s="4"/>
      <c r="P30" s="4"/>
      <c r="Q30" s="4"/>
      <c r="R30" s="4"/>
      <c r="S30" s="4"/>
      <c r="T30" s="4"/>
      <c r="U30" s="4"/>
      <c r="V30" s="4"/>
      <c r="W30" s="4"/>
      <c r="X30" s="31"/>
    </row>
    <row r="31" spans="2:24" ht="15.6" customHeight="1" x14ac:dyDescent="0.15">
      <c r="C31" s="30"/>
      <c r="N31" s="30"/>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M7:M8"/>
    <mergeCell ref="N7:O7"/>
    <mergeCell ref="C8:D8"/>
    <mergeCell ref="N8:O8"/>
    <mergeCell ref="B9:D9"/>
    <mergeCell ref="M9:O9"/>
    <mergeCell ref="B10:B12"/>
    <mergeCell ref="C10:D10"/>
    <mergeCell ref="M10:M12"/>
    <mergeCell ref="N10:O10"/>
    <mergeCell ref="C11:D11"/>
    <mergeCell ref="N11:O11"/>
    <mergeCell ref="C12:D12"/>
    <mergeCell ref="N12:O12"/>
    <mergeCell ref="R2:S2"/>
    <mergeCell ref="T2:W2"/>
    <mergeCell ref="B3:D3"/>
    <mergeCell ref="E3:G3"/>
    <mergeCell ref="H3:I3"/>
    <mergeCell ref="J3:L3"/>
    <mergeCell ref="M3:O4"/>
    <mergeCell ref="P3:R3"/>
    <mergeCell ref="S3:T4"/>
    <mergeCell ref="U3:W4"/>
    <mergeCell ref="B4:D4"/>
    <mergeCell ref="E4:G4"/>
    <mergeCell ref="H4:I4"/>
    <mergeCell ref="J4:L4"/>
    <mergeCell ref="P4:R4"/>
  </mergeCells>
  <phoneticPr fontId="13"/>
  <dataValidations count="2">
    <dataValidation type="list" allowBlank="1" showInputMessage="1" showErrorMessage="1" sqref="E8 E19 P8 P19" xr:uid="{78DD69F5-B246-43E9-8F37-96451E3FF0F1}">
      <formula1>INDIRECT(E7)</formula1>
    </dataValidation>
    <dataValidation allowBlank="1" showInputMessage="1" showErrorMessage="1" prompt="覆工スパン毎に連番を記入。_x000a_数値で入力する。" sqref="E6 E17 P17 P6" xr:uid="{7B439A13-B2DD-48CA-8440-C065B271DE47}"/>
  </dataValidations>
  <printOptions horizontalCentered="1" verticalCentered="1"/>
  <pageMargins left="0.23622047244094491" right="0.23622047244094491" top="0.74803149606299213" bottom="0.74803149606299213" header="0.31496062992125984" footer="0.31496062992125984"/>
  <pageSetup paperSize="9" scale="70"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EFF0427-12AA-49CF-ABAC-0BF08ACD8132}">
          <x14:formula1>
            <xm:f>'(参考)リスト'!$B$16:$B$21</xm:f>
          </x14:formula1>
          <xm:sqref>E7 E18 P7 P18</xm:sqref>
        </x14:dataValidation>
        <x14:dataValidation type="list" allowBlank="1" showInputMessage="1" showErrorMessage="1" xr:uid="{ABC41E1C-7799-499A-9678-9030704ED8C0}">
          <x14:formula1>
            <xm:f>'(参考)リスト'!$E$16:$E$27</xm:f>
          </x14:formula1>
          <xm:sqref>E9 E20 P9 P20</xm:sqref>
        </x14:dataValidation>
        <x14:dataValidation type="list" allowBlank="1" showInputMessage="1" showErrorMessage="1" xr:uid="{64BF545E-4312-4B20-8210-26CAF9717111}">
          <x14:formula1>
            <xm:f>'(参考)リスト'!$D$16:$D$18</xm:f>
          </x14:formula1>
          <xm:sqref>E10 E21 P10 P21</xm:sqref>
        </x14:dataValidation>
        <x14:dataValidation type="list" allowBlank="1" showInputMessage="1" showErrorMessage="1" xr:uid="{3F1F72D8-92E4-4607-AB77-1C1AD7715697}">
          <x14:formula1>
            <xm:f>'(参考)リスト'!$F$16:$F$21</xm:f>
          </x14:formula1>
          <xm:sqref>E11:E12 E22:E23 P11:P12 P22:P23</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9">
    <pageSetUpPr fitToPage="1"/>
  </sheetPr>
  <dimension ref="B1:Z59"/>
  <sheetViews>
    <sheetView showGridLines="0" showZeros="0" view="pageBreakPreview" zoomScaleNormal="70" zoomScaleSheetLayoutView="100" workbookViewId="0">
      <selection activeCell="J9" sqref="J9:Y23"/>
    </sheetView>
  </sheetViews>
  <sheetFormatPr defaultColWidth="7.5" defaultRowHeight="27.95" customHeight="1" x14ac:dyDescent="0.15"/>
  <cols>
    <col min="1" max="1" width="7" style="28" customWidth="1"/>
    <col min="2" max="2" width="7.5" style="28" customWidth="1"/>
    <col min="3" max="3" width="5.875" style="28" customWidth="1"/>
    <col min="4" max="6" width="6.875" style="28" customWidth="1"/>
    <col min="7" max="8" width="5.875" style="28" customWidth="1"/>
    <col min="9" max="9" width="8.875" style="28" customWidth="1"/>
    <col min="10" max="10" width="7.5" style="28" customWidth="1"/>
    <col min="11" max="11" width="5.875" style="28" customWidth="1"/>
    <col min="12" max="14" width="6.75" style="28" customWidth="1"/>
    <col min="15" max="16" width="5.875" style="28" customWidth="1"/>
    <col min="17" max="17" width="8.875" style="28" customWidth="1"/>
    <col min="18" max="18" width="7.5" style="28" customWidth="1"/>
    <col min="19" max="19" width="5.875" style="28" customWidth="1"/>
    <col min="20" max="22" width="6.75" style="28" customWidth="1"/>
    <col min="23" max="24" width="5.875" style="28" customWidth="1"/>
    <col min="25" max="25" width="8.875" style="28" customWidth="1"/>
    <col min="26" max="16384" width="7.5" style="28"/>
  </cols>
  <sheetData>
    <row r="1" spans="2:25" ht="9" customHeight="1" x14ac:dyDescent="0.15"/>
    <row r="2" spans="2:25" ht="18" customHeight="1" x14ac:dyDescent="0.15">
      <c r="B2" s="257" t="s">
        <v>196</v>
      </c>
      <c r="C2" s="258"/>
      <c r="D2" s="258"/>
      <c r="E2" s="258"/>
      <c r="F2" s="258"/>
      <c r="G2" s="258"/>
      <c r="H2" s="258"/>
      <c r="I2" s="258"/>
      <c r="J2" s="258"/>
      <c r="K2" s="258"/>
      <c r="L2" s="258"/>
      <c r="M2" s="258"/>
      <c r="N2" s="258"/>
      <c r="O2" s="258"/>
      <c r="P2" s="258"/>
      <c r="Q2" s="258"/>
    </row>
    <row r="3" spans="2:25" ht="25.35" customHeight="1" x14ac:dyDescent="0.15">
      <c r="B3" s="813" t="s">
        <v>404</v>
      </c>
      <c r="C3" s="813"/>
      <c r="D3" s="813"/>
      <c r="E3" s="814" t="s">
        <v>405</v>
      </c>
      <c r="F3" s="814"/>
      <c r="G3" s="814"/>
      <c r="H3" s="814"/>
      <c r="I3" s="804" t="s">
        <v>677</v>
      </c>
      <c r="J3" s="805"/>
      <c r="K3" s="806"/>
      <c r="L3" s="711" t="s">
        <v>530</v>
      </c>
      <c r="M3" s="712"/>
      <c r="N3" s="713"/>
      <c r="O3" s="834" t="s">
        <v>531</v>
      </c>
      <c r="P3" s="835"/>
      <c r="Q3" s="836"/>
      <c r="R3" s="815" t="s">
        <v>532</v>
      </c>
      <c r="S3" s="816"/>
      <c r="T3" s="817"/>
      <c r="U3" s="840" t="s">
        <v>529</v>
      </c>
      <c r="V3" s="841"/>
      <c r="W3" s="844">
        <v>45904</v>
      </c>
      <c r="X3" s="845"/>
      <c r="Y3" s="846"/>
    </row>
    <row r="4" spans="2:25" ht="25.35" customHeight="1" x14ac:dyDescent="0.15">
      <c r="B4" s="818" t="s">
        <v>410</v>
      </c>
      <c r="C4" s="818"/>
      <c r="D4" s="818"/>
      <c r="E4" s="819" t="s">
        <v>411</v>
      </c>
      <c r="F4" s="819"/>
      <c r="G4" s="819"/>
      <c r="H4" s="819"/>
      <c r="I4" s="804" t="s">
        <v>407</v>
      </c>
      <c r="J4" s="805"/>
      <c r="K4" s="806"/>
      <c r="L4" s="770" t="s">
        <v>408</v>
      </c>
      <c r="M4" s="820"/>
      <c r="N4" s="821"/>
      <c r="O4" s="837"/>
      <c r="P4" s="838"/>
      <c r="Q4" s="839"/>
      <c r="R4" s="822" t="s">
        <v>533</v>
      </c>
      <c r="S4" s="823"/>
      <c r="T4" s="824"/>
      <c r="U4" s="842"/>
      <c r="V4" s="843"/>
      <c r="W4" s="847"/>
      <c r="X4" s="848"/>
      <c r="Y4" s="849"/>
    </row>
    <row r="5" spans="2:25" ht="15" customHeight="1" x14ac:dyDescent="0.15">
      <c r="B5" s="804" t="s">
        <v>902</v>
      </c>
      <c r="C5" s="805"/>
      <c r="D5" s="806"/>
      <c r="E5" s="265" t="s">
        <v>501</v>
      </c>
      <c r="F5" s="804" t="s">
        <v>903</v>
      </c>
      <c r="G5" s="805"/>
      <c r="H5" s="806"/>
      <c r="I5" s="266">
        <v>1</v>
      </c>
      <c r="J5" s="804" t="s">
        <v>197</v>
      </c>
      <c r="K5" s="805"/>
      <c r="L5" s="806"/>
      <c r="M5" s="265"/>
      <c r="N5" s="804" t="s">
        <v>198</v>
      </c>
      <c r="O5" s="805"/>
      <c r="P5" s="806"/>
      <c r="Q5" s="266"/>
      <c r="R5" s="807" t="s">
        <v>197</v>
      </c>
      <c r="S5" s="809"/>
      <c r="T5" s="808"/>
      <c r="U5" s="119"/>
      <c r="V5" s="807" t="s">
        <v>198</v>
      </c>
      <c r="W5" s="809"/>
      <c r="X5" s="808"/>
      <c r="Y5" s="136"/>
    </row>
    <row r="6" spans="2:25" ht="15" customHeight="1" x14ac:dyDescent="0.15">
      <c r="B6" s="804" t="s">
        <v>667</v>
      </c>
      <c r="C6" s="805"/>
      <c r="D6" s="195" t="s">
        <v>650</v>
      </c>
      <c r="E6" s="810" t="s">
        <v>351</v>
      </c>
      <c r="F6" s="811"/>
      <c r="G6" s="811"/>
      <c r="H6" s="811"/>
      <c r="I6" s="812"/>
      <c r="J6" s="804" t="s">
        <v>199</v>
      </c>
      <c r="K6" s="805"/>
      <c r="L6" s="195"/>
      <c r="M6" s="810"/>
      <c r="N6" s="811"/>
      <c r="O6" s="811"/>
      <c r="P6" s="811"/>
      <c r="Q6" s="812"/>
      <c r="R6" s="807" t="s">
        <v>199</v>
      </c>
      <c r="S6" s="809"/>
      <c r="T6" s="163"/>
      <c r="U6" s="825"/>
      <c r="V6" s="826"/>
      <c r="W6" s="826"/>
      <c r="X6" s="826"/>
      <c r="Y6" s="827"/>
    </row>
    <row r="7" spans="2:25" ht="15" customHeight="1" x14ac:dyDescent="0.15">
      <c r="B7" s="804" t="s">
        <v>298</v>
      </c>
      <c r="C7" s="806"/>
      <c r="D7" s="711" t="s">
        <v>651</v>
      </c>
      <c r="E7" s="713"/>
      <c r="F7" s="804" t="s">
        <v>904</v>
      </c>
      <c r="G7" s="806"/>
      <c r="H7" s="307" t="s">
        <v>383</v>
      </c>
      <c r="I7" s="307"/>
      <c r="J7" s="804" t="s">
        <v>200</v>
      </c>
      <c r="K7" s="806"/>
      <c r="L7" s="711"/>
      <c r="M7" s="713"/>
      <c r="N7" s="804" t="s">
        <v>201</v>
      </c>
      <c r="O7" s="806"/>
      <c r="P7" s="307"/>
      <c r="Q7" s="307"/>
      <c r="R7" s="807" t="s">
        <v>200</v>
      </c>
      <c r="S7" s="808"/>
      <c r="T7" s="828"/>
      <c r="U7" s="829"/>
      <c r="V7" s="807" t="s">
        <v>201</v>
      </c>
      <c r="W7" s="808"/>
      <c r="X7" s="850"/>
      <c r="Y7" s="850"/>
    </row>
    <row r="8" spans="2:25" ht="15" customHeight="1" x14ac:dyDescent="0.15">
      <c r="B8" s="830" t="s">
        <v>905</v>
      </c>
      <c r="C8" s="830"/>
      <c r="D8" s="195" t="s">
        <v>653</v>
      </c>
      <c r="E8" s="267" t="s">
        <v>675</v>
      </c>
      <c r="F8" s="831" t="s">
        <v>906</v>
      </c>
      <c r="G8" s="831"/>
      <c r="H8" s="831"/>
      <c r="I8" s="831"/>
      <c r="J8" s="830" t="s">
        <v>202</v>
      </c>
      <c r="K8" s="830"/>
      <c r="L8" s="195"/>
      <c r="M8" s="267" t="s">
        <v>203</v>
      </c>
      <c r="N8" s="831"/>
      <c r="O8" s="831"/>
      <c r="P8" s="831"/>
      <c r="Q8" s="831"/>
      <c r="R8" s="832" t="s">
        <v>202</v>
      </c>
      <c r="S8" s="832"/>
      <c r="T8" s="163"/>
      <c r="U8" s="139" t="s">
        <v>203</v>
      </c>
      <c r="V8" s="833"/>
      <c r="W8" s="833"/>
      <c r="X8" s="833"/>
      <c r="Y8" s="833"/>
    </row>
    <row r="9" spans="2:25" s="31" customFormat="1" ht="14.1" customHeight="1" x14ac:dyDescent="0.15">
      <c r="B9" s="793"/>
      <c r="C9" s="793"/>
      <c r="D9" s="793"/>
      <c r="E9" s="793"/>
      <c r="F9" s="793"/>
      <c r="G9" s="793"/>
      <c r="H9" s="793"/>
      <c r="I9" s="793"/>
      <c r="J9" s="794"/>
      <c r="K9" s="794"/>
      <c r="L9" s="794"/>
      <c r="M9" s="794"/>
      <c r="N9" s="794"/>
      <c r="O9" s="794"/>
      <c r="P9" s="794"/>
      <c r="Q9" s="794"/>
      <c r="R9" s="795"/>
      <c r="S9" s="795"/>
      <c r="T9" s="795"/>
      <c r="U9" s="795"/>
      <c r="V9" s="795"/>
      <c r="W9" s="795"/>
      <c r="X9" s="795"/>
      <c r="Y9" s="796"/>
    </row>
    <row r="10" spans="2:25" s="31" customFormat="1" ht="14.1" customHeight="1" x14ac:dyDescent="0.15">
      <c r="B10" s="791"/>
      <c r="C10" s="791"/>
      <c r="D10" s="791"/>
      <c r="E10" s="791"/>
      <c r="F10" s="791"/>
      <c r="G10" s="791"/>
      <c r="H10" s="791"/>
      <c r="I10" s="791"/>
      <c r="J10" s="794"/>
      <c r="K10" s="794"/>
      <c r="L10" s="794"/>
      <c r="M10" s="794"/>
      <c r="N10" s="794"/>
      <c r="O10" s="794"/>
      <c r="P10" s="794"/>
      <c r="Q10" s="794"/>
      <c r="R10" s="795"/>
      <c r="S10" s="795"/>
      <c r="T10" s="795"/>
      <c r="U10" s="795"/>
      <c r="V10" s="795"/>
      <c r="W10" s="795"/>
      <c r="X10" s="795"/>
      <c r="Y10" s="796"/>
    </row>
    <row r="11" spans="2:25" s="31" customFormat="1" ht="14.1" customHeight="1" x14ac:dyDescent="0.15">
      <c r="B11" s="791"/>
      <c r="C11" s="791"/>
      <c r="D11" s="791"/>
      <c r="E11" s="791"/>
      <c r="F11" s="791"/>
      <c r="G11" s="791"/>
      <c r="H11" s="791"/>
      <c r="I11" s="791"/>
      <c r="J11" s="794"/>
      <c r="K11" s="794"/>
      <c r="L11" s="794"/>
      <c r="M11" s="794"/>
      <c r="N11" s="794"/>
      <c r="O11" s="794"/>
      <c r="P11" s="794"/>
      <c r="Q11" s="794"/>
      <c r="R11" s="795"/>
      <c r="S11" s="795"/>
      <c r="T11" s="795"/>
      <c r="U11" s="795"/>
      <c r="V11" s="795"/>
      <c r="W11" s="795"/>
      <c r="X11" s="795"/>
      <c r="Y11" s="796"/>
    </row>
    <row r="12" spans="2:25" s="31" customFormat="1" ht="14.1" customHeight="1" x14ac:dyDescent="0.15">
      <c r="B12" s="791"/>
      <c r="C12" s="791"/>
      <c r="D12" s="791"/>
      <c r="E12" s="791"/>
      <c r="F12" s="791"/>
      <c r="G12" s="791"/>
      <c r="H12" s="791"/>
      <c r="I12" s="791"/>
      <c r="J12" s="794"/>
      <c r="K12" s="794"/>
      <c r="L12" s="794"/>
      <c r="M12" s="794"/>
      <c r="N12" s="794"/>
      <c r="O12" s="794"/>
      <c r="P12" s="794"/>
      <c r="Q12" s="794"/>
      <c r="R12" s="795"/>
      <c r="S12" s="795"/>
      <c r="T12" s="795"/>
      <c r="U12" s="795"/>
      <c r="V12" s="795"/>
      <c r="W12" s="795"/>
      <c r="X12" s="795"/>
      <c r="Y12" s="796"/>
    </row>
    <row r="13" spans="2:25" s="31" customFormat="1" ht="14.1" customHeight="1" x14ac:dyDescent="0.15">
      <c r="B13" s="791"/>
      <c r="C13" s="791"/>
      <c r="D13" s="791"/>
      <c r="E13" s="791"/>
      <c r="F13" s="791"/>
      <c r="G13" s="791"/>
      <c r="H13" s="791"/>
      <c r="I13" s="791"/>
      <c r="J13" s="794"/>
      <c r="K13" s="794"/>
      <c r="L13" s="794"/>
      <c r="M13" s="794"/>
      <c r="N13" s="794"/>
      <c r="O13" s="794"/>
      <c r="P13" s="794"/>
      <c r="Q13" s="794"/>
      <c r="R13" s="795"/>
      <c r="S13" s="795"/>
      <c r="T13" s="795"/>
      <c r="U13" s="795"/>
      <c r="V13" s="795"/>
      <c r="W13" s="795"/>
      <c r="X13" s="795"/>
      <c r="Y13" s="796"/>
    </row>
    <row r="14" spans="2:25" s="31" customFormat="1" ht="14.1" customHeight="1" x14ac:dyDescent="0.15">
      <c r="B14" s="791"/>
      <c r="C14" s="791"/>
      <c r="D14" s="791"/>
      <c r="E14" s="791"/>
      <c r="F14" s="791"/>
      <c r="G14" s="791"/>
      <c r="H14" s="791"/>
      <c r="I14" s="791"/>
      <c r="J14" s="794"/>
      <c r="K14" s="794"/>
      <c r="L14" s="794"/>
      <c r="M14" s="794"/>
      <c r="N14" s="794"/>
      <c r="O14" s="794"/>
      <c r="P14" s="794"/>
      <c r="Q14" s="794"/>
      <c r="R14" s="795"/>
      <c r="S14" s="795"/>
      <c r="T14" s="795"/>
      <c r="U14" s="795"/>
      <c r="V14" s="795"/>
      <c r="W14" s="795"/>
      <c r="X14" s="795"/>
      <c r="Y14" s="796"/>
    </row>
    <row r="15" spans="2:25" s="31" customFormat="1" ht="14.1" customHeight="1" x14ac:dyDescent="0.15">
      <c r="B15" s="791"/>
      <c r="C15" s="791"/>
      <c r="D15" s="791"/>
      <c r="E15" s="791"/>
      <c r="F15" s="791"/>
      <c r="G15" s="791"/>
      <c r="H15" s="791"/>
      <c r="I15" s="791"/>
      <c r="J15" s="794"/>
      <c r="K15" s="794"/>
      <c r="L15" s="794"/>
      <c r="M15" s="794"/>
      <c r="N15" s="794"/>
      <c r="O15" s="794"/>
      <c r="P15" s="794"/>
      <c r="Q15" s="794"/>
      <c r="R15" s="795"/>
      <c r="S15" s="795"/>
      <c r="T15" s="795"/>
      <c r="U15" s="795"/>
      <c r="V15" s="795"/>
      <c r="W15" s="795"/>
      <c r="X15" s="795"/>
      <c r="Y15" s="796"/>
    </row>
    <row r="16" spans="2:25" s="31" customFormat="1" ht="14.1" customHeight="1" x14ac:dyDescent="0.15">
      <c r="B16" s="791"/>
      <c r="C16" s="791"/>
      <c r="D16" s="791"/>
      <c r="E16" s="791"/>
      <c r="F16" s="791"/>
      <c r="G16" s="791"/>
      <c r="H16" s="791"/>
      <c r="I16" s="791"/>
      <c r="J16" s="794"/>
      <c r="K16" s="794"/>
      <c r="L16" s="794"/>
      <c r="M16" s="794"/>
      <c r="N16" s="794"/>
      <c r="O16" s="794"/>
      <c r="P16" s="794"/>
      <c r="Q16" s="794"/>
      <c r="R16" s="795"/>
      <c r="S16" s="795"/>
      <c r="T16" s="795"/>
      <c r="U16" s="795"/>
      <c r="V16" s="795"/>
      <c r="W16" s="795"/>
      <c r="X16" s="795"/>
      <c r="Y16" s="796"/>
    </row>
    <row r="17" spans="2:25" s="31" customFormat="1" ht="14.1" customHeight="1" x14ac:dyDescent="0.15">
      <c r="B17" s="791"/>
      <c r="C17" s="791"/>
      <c r="D17" s="791"/>
      <c r="E17" s="791"/>
      <c r="F17" s="791"/>
      <c r="G17" s="791"/>
      <c r="H17" s="791"/>
      <c r="I17" s="791"/>
      <c r="J17" s="794"/>
      <c r="K17" s="794"/>
      <c r="L17" s="794"/>
      <c r="M17" s="794"/>
      <c r="N17" s="794"/>
      <c r="O17" s="794"/>
      <c r="P17" s="794"/>
      <c r="Q17" s="794"/>
      <c r="R17" s="795"/>
      <c r="S17" s="795"/>
      <c r="T17" s="795"/>
      <c r="U17" s="795"/>
      <c r="V17" s="795"/>
      <c r="W17" s="795"/>
      <c r="X17" s="795"/>
      <c r="Y17" s="796"/>
    </row>
    <row r="18" spans="2:25" s="31" customFormat="1" ht="14.1" customHeight="1" x14ac:dyDescent="0.15">
      <c r="B18" s="791"/>
      <c r="C18" s="791"/>
      <c r="D18" s="791"/>
      <c r="E18" s="791"/>
      <c r="F18" s="791"/>
      <c r="G18" s="791"/>
      <c r="H18" s="791"/>
      <c r="I18" s="791"/>
      <c r="J18" s="794"/>
      <c r="K18" s="794"/>
      <c r="L18" s="794"/>
      <c r="M18" s="794"/>
      <c r="N18" s="794"/>
      <c r="O18" s="794"/>
      <c r="P18" s="794"/>
      <c r="Q18" s="794"/>
      <c r="R18" s="795"/>
      <c r="S18" s="795"/>
      <c r="T18" s="795"/>
      <c r="U18" s="795"/>
      <c r="V18" s="795"/>
      <c r="W18" s="795"/>
      <c r="X18" s="795"/>
      <c r="Y18" s="796"/>
    </row>
    <row r="19" spans="2:25" s="31" customFormat="1" ht="14.1" customHeight="1" x14ac:dyDescent="0.15">
      <c r="B19" s="791"/>
      <c r="C19" s="791"/>
      <c r="D19" s="791"/>
      <c r="E19" s="791"/>
      <c r="F19" s="791"/>
      <c r="G19" s="791"/>
      <c r="H19" s="791"/>
      <c r="I19" s="791"/>
      <c r="J19" s="794"/>
      <c r="K19" s="794"/>
      <c r="L19" s="794"/>
      <c r="M19" s="794"/>
      <c r="N19" s="794"/>
      <c r="O19" s="794"/>
      <c r="P19" s="794"/>
      <c r="Q19" s="794"/>
      <c r="R19" s="795"/>
      <c r="S19" s="795"/>
      <c r="T19" s="795"/>
      <c r="U19" s="795"/>
      <c r="V19" s="795"/>
      <c r="W19" s="795"/>
      <c r="X19" s="795"/>
      <c r="Y19" s="796"/>
    </row>
    <row r="20" spans="2:25" s="31" customFormat="1" ht="14.1" customHeight="1" x14ac:dyDescent="0.15">
      <c r="B20" s="791"/>
      <c r="C20" s="791"/>
      <c r="D20" s="791"/>
      <c r="E20" s="791"/>
      <c r="F20" s="791"/>
      <c r="G20" s="791"/>
      <c r="H20" s="791"/>
      <c r="I20" s="791"/>
      <c r="J20" s="794"/>
      <c r="K20" s="794"/>
      <c r="L20" s="794"/>
      <c r="M20" s="794"/>
      <c r="N20" s="794"/>
      <c r="O20" s="794"/>
      <c r="P20" s="794"/>
      <c r="Q20" s="794"/>
      <c r="R20" s="795"/>
      <c r="S20" s="795"/>
      <c r="T20" s="795"/>
      <c r="U20" s="795"/>
      <c r="V20" s="795"/>
      <c r="W20" s="795"/>
      <c r="X20" s="795"/>
      <c r="Y20" s="796"/>
    </row>
    <row r="21" spans="2:25" s="31" customFormat="1" ht="14.1" customHeight="1" x14ac:dyDescent="0.15">
      <c r="B21" s="791"/>
      <c r="C21" s="791"/>
      <c r="D21" s="791"/>
      <c r="E21" s="791"/>
      <c r="F21" s="791"/>
      <c r="G21" s="791"/>
      <c r="H21" s="791"/>
      <c r="I21" s="791"/>
      <c r="J21" s="794"/>
      <c r="K21" s="794"/>
      <c r="L21" s="794"/>
      <c r="M21" s="794"/>
      <c r="N21" s="794"/>
      <c r="O21" s="794"/>
      <c r="P21" s="794"/>
      <c r="Q21" s="794"/>
      <c r="R21" s="795"/>
      <c r="S21" s="795"/>
      <c r="T21" s="795"/>
      <c r="U21" s="795"/>
      <c r="V21" s="795"/>
      <c r="W21" s="795"/>
      <c r="X21" s="795"/>
      <c r="Y21" s="796"/>
    </row>
    <row r="22" spans="2:25" ht="15" customHeight="1" x14ac:dyDescent="0.15">
      <c r="B22" s="804" t="s">
        <v>197</v>
      </c>
      <c r="C22" s="805"/>
      <c r="D22" s="806"/>
      <c r="E22" s="265"/>
      <c r="F22" s="804" t="s">
        <v>198</v>
      </c>
      <c r="G22" s="805"/>
      <c r="H22" s="806"/>
      <c r="I22" s="266"/>
      <c r="J22" s="804" t="s">
        <v>197</v>
      </c>
      <c r="K22" s="805"/>
      <c r="L22" s="806"/>
      <c r="M22" s="265"/>
      <c r="N22" s="804" t="s">
        <v>198</v>
      </c>
      <c r="O22" s="805"/>
      <c r="P22" s="806"/>
      <c r="Q22" s="266"/>
      <c r="R22" s="807" t="s">
        <v>197</v>
      </c>
      <c r="S22" s="809"/>
      <c r="T22" s="808"/>
      <c r="U22" s="119"/>
      <c r="V22" s="807" t="s">
        <v>198</v>
      </c>
      <c r="W22" s="809"/>
      <c r="X22" s="808"/>
      <c r="Y22" s="136"/>
    </row>
    <row r="23" spans="2:25" ht="15" customHeight="1" x14ac:dyDescent="0.15">
      <c r="B23" s="804" t="s">
        <v>199</v>
      </c>
      <c r="C23" s="805"/>
      <c r="D23" s="195"/>
      <c r="E23" s="810"/>
      <c r="F23" s="811"/>
      <c r="G23" s="811"/>
      <c r="H23" s="811"/>
      <c r="I23" s="812"/>
      <c r="J23" s="804" t="s">
        <v>199</v>
      </c>
      <c r="K23" s="805"/>
      <c r="L23" s="195"/>
      <c r="M23" s="810"/>
      <c r="N23" s="811"/>
      <c r="O23" s="811"/>
      <c r="P23" s="811"/>
      <c r="Q23" s="812"/>
      <c r="R23" s="807" t="s">
        <v>199</v>
      </c>
      <c r="S23" s="809"/>
      <c r="T23" s="163"/>
      <c r="U23" s="825"/>
      <c r="V23" s="826"/>
      <c r="W23" s="826"/>
      <c r="X23" s="826"/>
      <c r="Y23" s="827"/>
    </row>
    <row r="24" spans="2:25" ht="15" customHeight="1" x14ac:dyDescent="0.15">
      <c r="B24" s="804" t="s">
        <v>200</v>
      </c>
      <c r="C24" s="806"/>
      <c r="D24" s="711"/>
      <c r="E24" s="713"/>
      <c r="F24" s="804" t="s">
        <v>201</v>
      </c>
      <c r="G24" s="806"/>
      <c r="H24" s="307"/>
      <c r="I24" s="307"/>
      <c r="J24" s="804" t="s">
        <v>200</v>
      </c>
      <c r="K24" s="806"/>
      <c r="L24" s="711"/>
      <c r="M24" s="713"/>
      <c r="N24" s="804" t="s">
        <v>201</v>
      </c>
      <c r="O24" s="806"/>
      <c r="P24" s="307"/>
      <c r="Q24" s="307"/>
      <c r="R24" s="807" t="s">
        <v>200</v>
      </c>
      <c r="S24" s="808"/>
      <c r="T24" s="828"/>
      <c r="U24" s="829"/>
      <c r="V24" s="807" t="s">
        <v>201</v>
      </c>
      <c r="W24" s="808"/>
      <c r="X24" s="850"/>
      <c r="Y24" s="850"/>
    </row>
    <row r="25" spans="2:25" ht="15" customHeight="1" x14ac:dyDescent="0.15">
      <c r="B25" s="830" t="s">
        <v>202</v>
      </c>
      <c r="C25" s="830"/>
      <c r="D25" s="195"/>
      <c r="E25" s="267" t="s">
        <v>203</v>
      </c>
      <c r="F25" s="831"/>
      <c r="G25" s="831"/>
      <c r="H25" s="831"/>
      <c r="I25" s="831"/>
      <c r="J25" s="830" t="s">
        <v>202</v>
      </c>
      <c r="K25" s="830"/>
      <c r="L25" s="195"/>
      <c r="M25" s="267" t="s">
        <v>203</v>
      </c>
      <c r="N25" s="831"/>
      <c r="O25" s="831"/>
      <c r="P25" s="831"/>
      <c r="Q25" s="831"/>
      <c r="R25" s="832" t="s">
        <v>202</v>
      </c>
      <c r="S25" s="832"/>
      <c r="T25" s="163"/>
      <c r="U25" s="139" t="s">
        <v>203</v>
      </c>
      <c r="V25" s="833"/>
      <c r="W25" s="833"/>
      <c r="X25" s="833"/>
      <c r="Y25" s="833"/>
    </row>
    <row r="26" spans="2:25" s="31" customFormat="1" ht="14.1" customHeight="1" x14ac:dyDescent="0.15">
      <c r="B26" s="793"/>
      <c r="C26" s="793"/>
      <c r="D26" s="793"/>
      <c r="E26" s="793"/>
      <c r="F26" s="793"/>
      <c r="G26" s="793"/>
      <c r="H26" s="793"/>
      <c r="I26" s="793"/>
      <c r="J26" s="794"/>
      <c r="K26" s="794"/>
      <c r="L26" s="794"/>
      <c r="M26" s="794"/>
      <c r="N26" s="794"/>
      <c r="O26" s="794"/>
      <c r="P26" s="794"/>
      <c r="Q26" s="794"/>
      <c r="R26" s="797"/>
      <c r="S26" s="798"/>
      <c r="T26" s="798"/>
      <c r="U26" s="798"/>
      <c r="V26" s="798"/>
      <c r="W26" s="798"/>
      <c r="X26" s="798"/>
      <c r="Y26" s="799"/>
    </row>
    <row r="27" spans="2:25" s="31" customFormat="1" ht="14.1" customHeight="1" x14ac:dyDescent="0.15">
      <c r="B27" s="791"/>
      <c r="C27" s="791"/>
      <c r="D27" s="791"/>
      <c r="E27" s="791"/>
      <c r="F27" s="791"/>
      <c r="G27" s="791"/>
      <c r="H27" s="791"/>
      <c r="I27" s="791"/>
      <c r="J27" s="794"/>
      <c r="K27" s="794"/>
      <c r="L27" s="794"/>
      <c r="M27" s="794"/>
      <c r="N27" s="794"/>
      <c r="O27" s="794"/>
      <c r="P27" s="794"/>
      <c r="Q27" s="794"/>
      <c r="R27" s="800"/>
      <c r="S27" s="795"/>
      <c r="T27" s="795"/>
      <c r="U27" s="795"/>
      <c r="V27" s="795"/>
      <c r="W27" s="795"/>
      <c r="X27" s="795"/>
      <c r="Y27" s="796"/>
    </row>
    <row r="28" spans="2:25" s="31" customFormat="1" ht="14.1" customHeight="1" x14ac:dyDescent="0.15">
      <c r="B28" s="791"/>
      <c r="C28" s="791"/>
      <c r="D28" s="791"/>
      <c r="E28" s="791"/>
      <c r="F28" s="791"/>
      <c r="G28" s="791"/>
      <c r="H28" s="791"/>
      <c r="I28" s="791"/>
      <c r="J28" s="794"/>
      <c r="K28" s="794"/>
      <c r="L28" s="794"/>
      <c r="M28" s="794"/>
      <c r="N28" s="794"/>
      <c r="O28" s="794"/>
      <c r="P28" s="794"/>
      <c r="Q28" s="794"/>
      <c r="R28" s="800"/>
      <c r="S28" s="795"/>
      <c r="T28" s="795"/>
      <c r="U28" s="795"/>
      <c r="V28" s="795"/>
      <c r="W28" s="795"/>
      <c r="X28" s="795"/>
      <c r="Y28" s="796"/>
    </row>
    <row r="29" spans="2:25" s="31" customFormat="1" ht="14.1" customHeight="1" x14ac:dyDescent="0.15">
      <c r="B29" s="791"/>
      <c r="C29" s="791"/>
      <c r="D29" s="791"/>
      <c r="E29" s="791"/>
      <c r="F29" s="791"/>
      <c r="G29" s="791"/>
      <c r="H29" s="791"/>
      <c r="I29" s="791"/>
      <c r="J29" s="794"/>
      <c r="K29" s="794"/>
      <c r="L29" s="794"/>
      <c r="M29" s="794"/>
      <c r="N29" s="794"/>
      <c r="O29" s="794"/>
      <c r="P29" s="794"/>
      <c r="Q29" s="794"/>
      <c r="R29" s="800"/>
      <c r="S29" s="795"/>
      <c r="T29" s="795"/>
      <c r="U29" s="795"/>
      <c r="V29" s="795"/>
      <c r="W29" s="795"/>
      <c r="X29" s="795"/>
      <c r="Y29" s="796"/>
    </row>
    <row r="30" spans="2:25" s="31" customFormat="1" ht="14.1" customHeight="1" x14ac:dyDescent="0.15">
      <c r="B30" s="791"/>
      <c r="C30" s="791"/>
      <c r="D30" s="791"/>
      <c r="E30" s="791"/>
      <c r="F30" s="791"/>
      <c r="G30" s="791"/>
      <c r="H30" s="791"/>
      <c r="I30" s="791"/>
      <c r="J30" s="794"/>
      <c r="K30" s="794"/>
      <c r="L30" s="794"/>
      <c r="M30" s="794"/>
      <c r="N30" s="794"/>
      <c r="O30" s="794"/>
      <c r="P30" s="794"/>
      <c r="Q30" s="794"/>
      <c r="R30" s="800"/>
      <c r="S30" s="795"/>
      <c r="T30" s="795"/>
      <c r="U30" s="795"/>
      <c r="V30" s="795"/>
      <c r="W30" s="795"/>
      <c r="X30" s="795"/>
      <c r="Y30" s="796"/>
    </row>
    <row r="31" spans="2:25" s="31" customFormat="1" ht="14.1" customHeight="1" x14ac:dyDescent="0.15">
      <c r="B31" s="791"/>
      <c r="C31" s="791"/>
      <c r="D31" s="791"/>
      <c r="E31" s="791"/>
      <c r="F31" s="791"/>
      <c r="G31" s="791"/>
      <c r="H31" s="791"/>
      <c r="I31" s="791"/>
      <c r="J31" s="794"/>
      <c r="K31" s="794"/>
      <c r="L31" s="794"/>
      <c r="M31" s="794"/>
      <c r="N31" s="794"/>
      <c r="O31" s="794"/>
      <c r="P31" s="794"/>
      <c r="Q31" s="794"/>
      <c r="R31" s="800"/>
      <c r="S31" s="795"/>
      <c r="T31" s="795"/>
      <c r="U31" s="795"/>
      <c r="V31" s="795"/>
      <c r="W31" s="795"/>
      <c r="X31" s="795"/>
      <c r="Y31" s="796"/>
    </row>
    <row r="32" spans="2:25" s="31" customFormat="1" ht="14.1" customHeight="1" x14ac:dyDescent="0.15">
      <c r="B32" s="791"/>
      <c r="C32" s="791"/>
      <c r="D32" s="791"/>
      <c r="E32" s="791"/>
      <c r="F32" s="791"/>
      <c r="G32" s="791"/>
      <c r="H32" s="791"/>
      <c r="I32" s="791"/>
      <c r="J32" s="794"/>
      <c r="K32" s="794"/>
      <c r="L32" s="794"/>
      <c r="M32" s="794"/>
      <c r="N32" s="794"/>
      <c r="O32" s="794"/>
      <c r="P32" s="794"/>
      <c r="Q32" s="794"/>
      <c r="R32" s="800"/>
      <c r="S32" s="795"/>
      <c r="T32" s="795"/>
      <c r="U32" s="795"/>
      <c r="V32" s="795"/>
      <c r="W32" s="795"/>
      <c r="X32" s="795"/>
      <c r="Y32" s="796"/>
    </row>
    <row r="33" spans="2:25" s="31" customFormat="1" ht="14.1" customHeight="1" x14ac:dyDescent="0.15">
      <c r="B33" s="791"/>
      <c r="C33" s="791"/>
      <c r="D33" s="791"/>
      <c r="E33" s="791"/>
      <c r="F33" s="791"/>
      <c r="G33" s="791"/>
      <c r="H33" s="791"/>
      <c r="I33" s="791"/>
      <c r="J33" s="794"/>
      <c r="K33" s="794"/>
      <c r="L33" s="794"/>
      <c r="M33" s="794"/>
      <c r="N33" s="794"/>
      <c r="O33" s="794"/>
      <c r="P33" s="794"/>
      <c r="Q33" s="794"/>
      <c r="R33" s="800"/>
      <c r="S33" s="795"/>
      <c r="T33" s="795"/>
      <c r="U33" s="795"/>
      <c r="V33" s="795"/>
      <c r="W33" s="795"/>
      <c r="X33" s="795"/>
      <c r="Y33" s="796"/>
    </row>
    <row r="34" spans="2:25" s="31" customFormat="1" ht="14.1" customHeight="1" x14ac:dyDescent="0.15">
      <c r="B34" s="791"/>
      <c r="C34" s="791"/>
      <c r="D34" s="791"/>
      <c r="E34" s="791"/>
      <c r="F34" s="791"/>
      <c r="G34" s="791"/>
      <c r="H34" s="791"/>
      <c r="I34" s="791"/>
      <c r="J34" s="794"/>
      <c r="K34" s="794"/>
      <c r="L34" s="794"/>
      <c r="M34" s="794"/>
      <c r="N34" s="794"/>
      <c r="O34" s="794"/>
      <c r="P34" s="794"/>
      <c r="Q34" s="794"/>
      <c r="R34" s="800"/>
      <c r="S34" s="795"/>
      <c r="T34" s="795"/>
      <c r="U34" s="795"/>
      <c r="V34" s="795"/>
      <c r="W34" s="795"/>
      <c r="X34" s="795"/>
      <c r="Y34" s="796"/>
    </row>
    <row r="35" spans="2:25" s="31" customFormat="1" ht="14.1" customHeight="1" x14ac:dyDescent="0.15">
      <c r="B35" s="791"/>
      <c r="C35" s="791"/>
      <c r="D35" s="791"/>
      <c r="E35" s="791"/>
      <c r="F35" s="791"/>
      <c r="G35" s="791"/>
      <c r="H35" s="791"/>
      <c r="I35" s="791"/>
      <c r="J35" s="794"/>
      <c r="K35" s="794"/>
      <c r="L35" s="794"/>
      <c r="M35" s="794"/>
      <c r="N35" s="794"/>
      <c r="O35" s="794"/>
      <c r="P35" s="794"/>
      <c r="Q35" s="794"/>
      <c r="R35" s="800"/>
      <c r="S35" s="795"/>
      <c r="T35" s="795"/>
      <c r="U35" s="795"/>
      <c r="V35" s="795"/>
      <c r="W35" s="795"/>
      <c r="X35" s="795"/>
      <c r="Y35" s="796"/>
    </row>
    <row r="36" spans="2:25" s="31" customFormat="1" ht="14.1" customHeight="1" x14ac:dyDescent="0.15">
      <c r="B36" s="791"/>
      <c r="C36" s="791"/>
      <c r="D36" s="791"/>
      <c r="E36" s="791"/>
      <c r="F36" s="791"/>
      <c r="G36" s="791"/>
      <c r="H36" s="791"/>
      <c r="I36" s="791"/>
      <c r="J36" s="794"/>
      <c r="K36" s="794"/>
      <c r="L36" s="794"/>
      <c r="M36" s="794"/>
      <c r="N36" s="794"/>
      <c r="O36" s="794"/>
      <c r="P36" s="794"/>
      <c r="Q36" s="794"/>
      <c r="R36" s="800"/>
      <c r="S36" s="795"/>
      <c r="T36" s="795"/>
      <c r="U36" s="795"/>
      <c r="V36" s="795"/>
      <c r="W36" s="795"/>
      <c r="X36" s="795"/>
      <c r="Y36" s="796"/>
    </row>
    <row r="37" spans="2:25" s="31" customFormat="1" ht="14.1" customHeight="1" x14ac:dyDescent="0.15">
      <c r="B37" s="791"/>
      <c r="C37" s="791"/>
      <c r="D37" s="791"/>
      <c r="E37" s="791"/>
      <c r="F37" s="791"/>
      <c r="G37" s="791"/>
      <c r="H37" s="791"/>
      <c r="I37" s="791"/>
      <c r="J37" s="794"/>
      <c r="K37" s="794"/>
      <c r="L37" s="794"/>
      <c r="M37" s="794"/>
      <c r="N37" s="794"/>
      <c r="O37" s="794"/>
      <c r="P37" s="794"/>
      <c r="Q37" s="794"/>
      <c r="R37" s="800"/>
      <c r="S37" s="795"/>
      <c r="T37" s="795"/>
      <c r="U37" s="795"/>
      <c r="V37" s="795"/>
      <c r="W37" s="795"/>
      <c r="X37" s="795"/>
      <c r="Y37" s="796"/>
    </row>
    <row r="38" spans="2:25" s="31" customFormat="1" ht="14.1" customHeight="1" x14ac:dyDescent="0.15">
      <c r="B38" s="791"/>
      <c r="C38" s="791"/>
      <c r="D38" s="791"/>
      <c r="E38" s="791"/>
      <c r="F38" s="791"/>
      <c r="G38" s="791"/>
      <c r="H38" s="791"/>
      <c r="I38" s="791"/>
      <c r="J38" s="794"/>
      <c r="K38" s="794"/>
      <c r="L38" s="794"/>
      <c r="M38" s="794"/>
      <c r="N38" s="794"/>
      <c r="O38" s="794"/>
      <c r="P38" s="794"/>
      <c r="Q38" s="794"/>
      <c r="R38" s="801"/>
      <c r="S38" s="802"/>
      <c r="T38" s="802"/>
      <c r="U38" s="802"/>
      <c r="V38" s="802"/>
      <c r="W38" s="802"/>
      <c r="X38" s="802"/>
      <c r="Y38" s="803"/>
    </row>
    <row r="39" spans="2:25" ht="15" customHeight="1" x14ac:dyDescent="0.15">
      <c r="B39" s="32"/>
      <c r="C39" s="35" t="s">
        <v>204</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15">
      <c r="B40" s="29"/>
      <c r="C40" s="34" t="s">
        <v>205</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15">
      <c r="C41" s="34" t="s">
        <v>206</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15">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15">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15">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15">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15">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15">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15">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15">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15">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15">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15">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15">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15">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15">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15">
      <c r="Z58" s="31"/>
    </row>
    <row r="59" spans="2:26" ht="27.95" customHeight="1" x14ac:dyDescent="0.15">
      <c r="Z59" s="31"/>
    </row>
  </sheetData>
  <mergeCells count="79">
    <mergeCell ref="R24:S24"/>
    <mergeCell ref="T24:U24"/>
    <mergeCell ref="V22:X22"/>
    <mergeCell ref="N22:P22"/>
    <mergeCell ref="O3:Q4"/>
    <mergeCell ref="U23:Y23"/>
    <mergeCell ref="N24:O24"/>
    <mergeCell ref="V8:Y8"/>
    <mergeCell ref="N7:O7"/>
    <mergeCell ref="U3:V4"/>
    <mergeCell ref="W3:Y4"/>
    <mergeCell ref="X7:Y7"/>
    <mergeCell ref="P24:Q24"/>
    <mergeCell ref="X24:Y24"/>
    <mergeCell ref="V25:Y25"/>
    <mergeCell ref="B25:C25"/>
    <mergeCell ref="F25:I25"/>
    <mergeCell ref="J25:K25"/>
    <mergeCell ref="N25:Q25"/>
    <mergeCell ref="R25:S25"/>
    <mergeCell ref="B24:C24"/>
    <mergeCell ref="D24:E24"/>
    <mergeCell ref="F24:G24"/>
    <mergeCell ref="J24:K24"/>
    <mergeCell ref="L24:M24"/>
    <mergeCell ref="H24:I24"/>
    <mergeCell ref="B8:C8"/>
    <mergeCell ref="F8:I8"/>
    <mergeCell ref="J8:K8"/>
    <mergeCell ref="N8:Q8"/>
    <mergeCell ref="R8:S8"/>
    <mergeCell ref="L7:M7"/>
    <mergeCell ref="D7:E7"/>
    <mergeCell ref="F7:G7"/>
    <mergeCell ref="T7:U7"/>
    <mergeCell ref="V7:W7"/>
    <mergeCell ref="P7:Q7"/>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B4:D4"/>
    <mergeCell ref="E4:H4"/>
    <mergeCell ref="I4:K4"/>
    <mergeCell ref="L4:N4"/>
    <mergeCell ref="R4:T4"/>
    <mergeCell ref="B3:D3"/>
    <mergeCell ref="E3:H3"/>
    <mergeCell ref="I3:K3"/>
    <mergeCell ref="L3:N3"/>
    <mergeCell ref="R3:T3"/>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s>
  <phoneticPr fontId="13"/>
  <dataValidations count="2">
    <dataValidation type="list" allowBlank="1" showInputMessage="1" showErrorMessage="1" sqref="E6:I6 M6:Q6 U6:Y6 E23:I23 M23:Q23 U23:Y23" xr:uid="{CFD8E211-C00A-4F3D-B67B-8CFB325E46C5}">
      <formula1>INDIRECT(D6)</formula1>
    </dataValidation>
    <dataValidation allowBlank="1" showInputMessage="1" showErrorMessage="1" prompt="覆工スパン毎に連番を記入。_x000a_数値で入力する。" sqref="I5 Q5 Y5 I22 Q22 Y22" xr:uid="{ABD08AA5-2516-4A7F-9D6C-5B5D4D32F8C2}"/>
  </dataValidations>
  <printOptions horizontalCentered="1" verticalCentered="1"/>
  <pageMargins left="3.937007874015748E-2" right="3.937007874015748E-2" top="0.15748031496062992" bottom="0.15748031496062992" header="0.31496062992125984" footer="0.31496062992125984"/>
  <pageSetup paperSize="9" scale="86"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0">
    <pageSetUpPr fitToPage="1"/>
  </sheetPr>
  <dimension ref="B2:AI19"/>
  <sheetViews>
    <sheetView showGridLines="0" showZeros="0" view="pageBreakPreview" zoomScaleNormal="85" zoomScaleSheetLayoutView="100" workbookViewId="0">
      <selection activeCell="Q16" sqref="Q16:W23"/>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9" t="s">
        <v>207</v>
      </c>
      <c r="C3" s="479"/>
      <c r="D3" s="479"/>
      <c r="E3" s="851"/>
      <c r="F3" s="851"/>
      <c r="G3" s="851"/>
      <c r="H3" s="851"/>
      <c r="I3" s="851"/>
      <c r="J3" s="479"/>
      <c r="K3" s="479"/>
      <c r="L3" s="479"/>
      <c r="M3" s="479"/>
      <c r="N3" s="479"/>
      <c r="O3" s="479"/>
      <c r="P3" s="479"/>
      <c r="Q3" s="479"/>
      <c r="R3" s="479"/>
      <c r="S3" s="479"/>
      <c r="T3" s="479"/>
      <c r="U3" s="479"/>
      <c r="V3" s="479"/>
      <c r="W3" s="479"/>
      <c r="X3" s="479"/>
      <c r="Y3" s="479"/>
      <c r="Z3" s="479"/>
      <c r="AA3" s="479"/>
      <c r="AB3" s="479"/>
      <c r="AC3" s="479"/>
      <c r="AD3" s="479"/>
      <c r="AE3" s="479"/>
      <c r="AF3" s="479"/>
      <c r="AG3" s="479"/>
      <c r="AH3" s="479"/>
      <c r="AI3" s="479"/>
    </row>
    <row r="4" spans="2:35" ht="20.100000000000001" customHeight="1" x14ac:dyDescent="0.15">
      <c r="B4" s="852" t="s">
        <v>404</v>
      </c>
      <c r="C4" s="853"/>
      <c r="D4" s="854"/>
      <c r="E4" s="855" t="s">
        <v>405</v>
      </c>
      <c r="F4" s="856"/>
      <c r="G4" s="856"/>
      <c r="H4" s="856"/>
      <c r="I4" s="857"/>
      <c r="J4" s="858" t="s">
        <v>406</v>
      </c>
      <c r="K4" s="859"/>
      <c r="L4" s="860"/>
      <c r="M4" s="861" t="s">
        <v>530</v>
      </c>
      <c r="N4" s="862"/>
      <c r="O4" s="862"/>
      <c r="P4" s="862"/>
      <c r="Q4" s="862"/>
      <c r="R4" s="863"/>
      <c r="S4" s="722" t="s">
        <v>531</v>
      </c>
      <c r="T4" s="732"/>
      <c r="U4" s="732"/>
      <c r="V4" s="723"/>
      <c r="W4" s="864" t="s">
        <v>532</v>
      </c>
      <c r="X4" s="865"/>
      <c r="Y4" s="865"/>
      <c r="Z4" s="865"/>
      <c r="AA4" s="865"/>
      <c r="AB4" s="866"/>
      <c r="AC4" s="466" t="s">
        <v>529</v>
      </c>
      <c r="AD4" s="467"/>
      <c r="AE4" s="468"/>
      <c r="AF4" s="867">
        <v>45904</v>
      </c>
      <c r="AG4" s="868"/>
      <c r="AH4" s="868"/>
      <c r="AI4" s="869"/>
    </row>
    <row r="5" spans="2:35" ht="20.100000000000001" customHeight="1" x14ac:dyDescent="0.15">
      <c r="B5" s="881" t="s">
        <v>649</v>
      </c>
      <c r="C5" s="882"/>
      <c r="D5" s="883"/>
      <c r="E5" s="884" t="s">
        <v>411</v>
      </c>
      <c r="F5" s="885"/>
      <c r="G5" s="885"/>
      <c r="H5" s="885"/>
      <c r="I5" s="886"/>
      <c r="J5" s="887" t="s">
        <v>407</v>
      </c>
      <c r="K5" s="888"/>
      <c r="L5" s="889"/>
      <c r="M5" s="861" t="s">
        <v>408</v>
      </c>
      <c r="N5" s="862"/>
      <c r="O5" s="862"/>
      <c r="P5" s="862"/>
      <c r="Q5" s="862"/>
      <c r="R5" s="863"/>
      <c r="S5" s="733"/>
      <c r="T5" s="734"/>
      <c r="U5" s="734"/>
      <c r="V5" s="735"/>
      <c r="W5" s="890" t="s">
        <v>533</v>
      </c>
      <c r="X5" s="891"/>
      <c r="Y5" s="891"/>
      <c r="Z5" s="891"/>
      <c r="AA5" s="891"/>
      <c r="AB5" s="892"/>
      <c r="AC5" s="469"/>
      <c r="AD5" s="470"/>
      <c r="AE5" s="471"/>
      <c r="AF5" s="870"/>
      <c r="AG5" s="871"/>
      <c r="AH5" s="871"/>
      <c r="AI5" s="872"/>
    </row>
    <row r="6" spans="2:35" ht="26.25" customHeight="1" x14ac:dyDescent="0.2">
      <c r="B6" s="873" t="s">
        <v>208</v>
      </c>
      <c r="C6" s="876" t="s">
        <v>209</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5"/>
      <c r="C18" s="95"/>
      <c r="D18" s="96"/>
      <c r="E18" s="97"/>
      <c r="F18" s="98"/>
      <c r="G18" s="98"/>
      <c r="H18" s="96"/>
      <c r="I18" s="96"/>
      <c r="J18" s="96"/>
      <c r="K18" s="96"/>
      <c r="L18" s="96"/>
      <c r="M18" s="96"/>
      <c r="N18" s="96"/>
      <c r="O18" s="96"/>
      <c r="P18" s="96"/>
      <c r="Q18" s="96"/>
      <c r="R18" s="96"/>
      <c r="S18" s="99"/>
      <c r="T18" s="99"/>
      <c r="U18" s="99"/>
      <c r="V18" s="879" t="s">
        <v>210</v>
      </c>
      <c r="W18" s="879"/>
      <c r="X18" s="879"/>
      <c r="Y18" s="879"/>
      <c r="Z18" s="879"/>
      <c r="AA18" s="879"/>
      <c r="AB18" s="879"/>
      <c r="AC18" s="879"/>
      <c r="AD18" s="879"/>
      <c r="AE18" s="879"/>
      <c r="AF18" s="879"/>
      <c r="AG18" s="879"/>
      <c r="AH18" s="879"/>
      <c r="AI18" s="880"/>
    </row>
    <row r="19" spans="2:35" ht="15" customHeight="1" x14ac:dyDescent="0.15"/>
  </sheetData>
  <mergeCells count="17">
    <mergeCell ref="B6:B18"/>
    <mergeCell ref="C6:AI6"/>
    <mergeCell ref="V18:AI18"/>
    <mergeCell ref="B5:D5"/>
    <mergeCell ref="E5:I5"/>
    <mergeCell ref="J5:L5"/>
    <mergeCell ref="M5:R5"/>
    <mergeCell ref="W5:AB5"/>
    <mergeCell ref="S4:V5"/>
    <mergeCell ref="B3:AI3"/>
    <mergeCell ref="B4:D4"/>
    <mergeCell ref="E4:I4"/>
    <mergeCell ref="J4:L4"/>
    <mergeCell ref="M4:R4"/>
    <mergeCell ref="W4:AB4"/>
    <mergeCell ref="AC4:AE5"/>
    <mergeCell ref="AF4:AI5"/>
  </mergeCells>
  <phoneticPr fontId="13"/>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2463C-8CE8-426F-94BB-2006B2C479BF}">
  <sheetPr codeName="Sheet61">
    <pageSetUpPr fitToPage="1"/>
  </sheetPr>
  <dimension ref="B2:AI19"/>
  <sheetViews>
    <sheetView showGridLines="0" showZeros="0" view="pageBreakPreview" zoomScaleNormal="85" zoomScaleSheetLayoutView="100" workbookViewId="0">
      <selection activeCell="Q16" sqref="Q16:W23"/>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9" t="s">
        <v>207</v>
      </c>
      <c r="C3" s="479"/>
      <c r="D3" s="479"/>
      <c r="E3" s="851"/>
      <c r="F3" s="851"/>
      <c r="G3" s="851"/>
      <c r="H3" s="851"/>
      <c r="I3" s="851"/>
      <c r="J3" s="479"/>
      <c r="K3" s="479"/>
      <c r="L3" s="479"/>
      <c r="M3" s="479"/>
      <c r="N3" s="479"/>
      <c r="O3" s="479"/>
      <c r="P3" s="479"/>
      <c r="Q3" s="479"/>
      <c r="R3" s="479"/>
      <c r="S3" s="479"/>
      <c r="T3" s="479"/>
      <c r="U3" s="479"/>
      <c r="V3" s="479"/>
      <c r="W3" s="479"/>
      <c r="X3" s="479"/>
      <c r="Y3" s="479"/>
      <c r="Z3" s="479"/>
      <c r="AA3" s="479"/>
      <c r="AB3" s="479"/>
      <c r="AC3" s="479"/>
      <c r="AD3" s="479"/>
      <c r="AE3" s="479"/>
      <c r="AF3" s="479"/>
      <c r="AG3" s="479"/>
      <c r="AH3" s="479"/>
      <c r="AI3" s="479"/>
    </row>
    <row r="4" spans="2:35" ht="20.100000000000001" customHeight="1" x14ac:dyDescent="0.15">
      <c r="B4" s="852" t="s">
        <v>404</v>
      </c>
      <c r="C4" s="853"/>
      <c r="D4" s="854"/>
      <c r="E4" s="855" t="s">
        <v>405</v>
      </c>
      <c r="F4" s="856"/>
      <c r="G4" s="856"/>
      <c r="H4" s="856"/>
      <c r="I4" s="857"/>
      <c r="J4" s="858" t="s">
        <v>406</v>
      </c>
      <c r="K4" s="859"/>
      <c r="L4" s="860"/>
      <c r="M4" s="861" t="s">
        <v>530</v>
      </c>
      <c r="N4" s="862"/>
      <c r="O4" s="862"/>
      <c r="P4" s="862"/>
      <c r="Q4" s="862"/>
      <c r="R4" s="863"/>
      <c r="S4" s="722" t="s">
        <v>531</v>
      </c>
      <c r="T4" s="732"/>
      <c r="U4" s="732"/>
      <c r="V4" s="723"/>
      <c r="W4" s="864" t="s">
        <v>532</v>
      </c>
      <c r="X4" s="865"/>
      <c r="Y4" s="865"/>
      <c r="Z4" s="865"/>
      <c r="AA4" s="865"/>
      <c r="AB4" s="866"/>
      <c r="AC4" s="466" t="s">
        <v>529</v>
      </c>
      <c r="AD4" s="467"/>
      <c r="AE4" s="468"/>
      <c r="AF4" s="867">
        <v>45904</v>
      </c>
      <c r="AG4" s="868"/>
      <c r="AH4" s="868"/>
      <c r="AI4" s="869"/>
    </row>
    <row r="5" spans="2:35" ht="20.100000000000001" customHeight="1" x14ac:dyDescent="0.15">
      <c r="B5" s="881" t="s">
        <v>649</v>
      </c>
      <c r="C5" s="882"/>
      <c r="D5" s="883"/>
      <c r="E5" s="884" t="s">
        <v>411</v>
      </c>
      <c r="F5" s="885"/>
      <c r="G5" s="885"/>
      <c r="H5" s="885"/>
      <c r="I5" s="886"/>
      <c r="J5" s="887" t="s">
        <v>407</v>
      </c>
      <c r="K5" s="888"/>
      <c r="L5" s="889"/>
      <c r="M5" s="861" t="s">
        <v>408</v>
      </c>
      <c r="N5" s="862"/>
      <c r="O5" s="862"/>
      <c r="P5" s="862"/>
      <c r="Q5" s="862"/>
      <c r="R5" s="863"/>
      <c r="S5" s="733"/>
      <c r="T5" s="734"/>
      <c r="U5" s="734"/>
      <c r="V5" s="735"/>
      <c r="W5" s="890" t="s">
        <v>533</v>
      </c>
      <c r="X5" s="891"/>
      <c r="Y5" s="891"/>
      <c r="Z5" s="891"/>
      <c r="AA5" s="891"/>
      <c r="AB5" s="892"/>
      <c r="AC5" s="469"/>
      <c r="AD5" s="470"/>
      <c r="AE5" s="471"/>
      <c r="AF5" s="870"/>
      <c r="AG5" s="871"/>
      <c r="AH5" s="871"/>
      <c r="AI5" s="872"/>
    </row>
    <row r="6" spans="2:35" ht="26.25" customHeight="1" x14ac:dyDescent="0.2">
      <c r="B6" s="873" t="s">
        <v>208</v>
      </c>
      <c r="C6" s="876" t="s">
        <v>209</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5"/>
      <c r="C18" s="95"/>
      <c r="D18" s="96"/>
      <c r="E18" s="97"/>
      <c r="F18" s="98"/>
      <c r="G18" s="98"/>
      <c r="H18" s="96"/>
      <c r="I18" s="96"/>
      <c r="J18" s="96"/>
      <c r="K18" s="96"/>
      <c r="L18" s="96"/>
      <c r="M18" s="96"/>
      <c r="N18" s="96"/>
      <c r="O18" s="96"/>
      <c r="P18" s="96"/>
      <c r="Q18" s="96"/>
      <c r="R18" s="96"/>
      <c r="S18" s="99"/>
      <c r="T18" s="99"/>
      <c r="U18" s="99"/>
      <c r="V18" s="879" t="s">
        <v>210</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3"/>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CC7E7-BD00-41BD-B5E2-2E3051253611}">
  <sheetPr codeName="Sheet62">
    <pageSetUpPr fitToPage="1"/>
  </sheetPr>
  <dimension ref="B2:AI19"/>
  <sheetViews>
    <sheetView showGridLines="0" showZeros="0" view="pageBreakPreview" zoomScaleNormal="85" zoomScaleSheetLayoutView="100" workbookViewId="0">
      <selection activeCell="Q16" sqref="Q16:AI23"/>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9" t="s">
        <v>207</v>
      </c>
      <c r="C3" s="479"/>
      <c r="D3" s="479"/>
      <c r="E3" s="851"/>
      <c r="F3" s="851"/>
      <c r="G3" s="851"/>
      <c r="H3" s="851"/>
      <c r="I3" s="851"/>
      <c r="J3" s="479"/>
      <c r="K3" s="479"/>
      <c r="L3" s="479"/>
      <c r="M3" s="479"/>
      <c r="N3" s="479"/>
      <c r="O3" s="479"/>
      <c r="P3" s="479"/>
      <c r="Q3" s="479"/>
      <c r="R3" s="479"/>
      <c r="S3" s="479"/>
      <c r="T3" s="479"/>
      <c r="U3" s="479"/>
      <c r="V3" s="479"/>
      <c r="W3" s="479"/>
      <c r="X3" s="479"/>
      <c r="Y3" s="479"/>
      <c r="Z3" s="479"/>
      <c r="AA3" s="479"/>
      <c r="AB3" s="479"/>
      <c r="AC3" s="479"/>
      <c r="AD3" s="479"/>
      <c r="AE3" s="479"/>
      <c r="AF3" s="479"/>
      <c r="AG3" s="479"/>
      <c r="AH3" s="479"/>
      <c r="AI3" s="479"/>
    </row>
    <row r="4" spans="2:35" ht="20.100000000000001" customHeight="1" x14ac:dyDescent="0.15">
      <c r="B4" s="852" t="s">
        <v>404</v>
      </c>
      <c r="C4" s="853"/>
      <c r="D4" s="854"/>
      <c r="E4" s="855" t="s">
        <v>405</v>
      </c>
      <c r="F4" s="856"/>
      <c r="G4" s="856"/>
      <c r="H4" s="856"/>
      <c r="I4" s="857"/>
      <c r="J4" s="858" t="s">
        <v>406</v>
      </c>
      <c r="K4" s="859"/>
      <c r="L4" s="860"/>
      <c r="M4" s="861" t="s">
        <v>530</v>
      </c>
      <c r="N4" s="862"/>
      <c r="O4" s="862"/>
      <c r="P4" s="862"/>
      <c r="Q4" s="862"/>
      <c r="R4" s="863"/>
      <c r="S4" s="722" t="s">
        <v>531</v>
      </c>
      <c r="T4" s="732"/>
      <c r="U4" s="732"/>
      <c r="V4" s="723"/>
      <c r="W4" s="864" t="s">
        <v>532</v>
      </c>
      <c r="X4" s="865"/>
      <c r="Y4" s="865"/>
      <c r="Z4" s="865"/>
      <c r="AA4" s="865"/>
      <c r="AB4" s="866"/>
      <c r="AC4" s="466" t="s">
        <v>529</v>
      </c>
      <c r="AD4" s="467"/>
      <c r="AE4" s="468"/>
      <c r="AF4" s="867">
        <v>45904</v>
      </c>
      <c r="AG4" s="868"/>
      <c r="AH4" s="868"/>
      <c r="AI4" s="869"/>
    </row>
    <row r="5" spans="2:35" ht="20.100000000000001" customHeight="1" x14ac:dyDescent="0.15">
      <c r="B5" s="881" t="s">
        <v>649</v>
      </c>
      <c r="C5" s="882"/>
      <c r="D5" s="883"/>
      <c r="E5" s="884" t="s">
        <v>411</v>
      </c>
      <c r="F5" s="885"/>
      <c r="G5" s="885"/>
      <c r="H5" s="885"/>
      <c r="I5" s="886"/>
      <c r="J5" s="887" t="s">
        <v>407</v>
      </c>
      <c r="K5" s="888"/>
      <c r="L5" s="889"/>
      <c r="M5" s="861" t="s">
        <v>408</v>
      </c>
      <c r="N5" s="862"/>
      <c r="O5" s="862"/>
      <c r="P5" s="862"/>
      <c r="Q5" s="862"/>
      <c r="R5" s="863"/>
      <c r="S5" s="733"/>
      <c r="T5" s="734"/>
      <c r="U5" s="734"/>
      <c r="V5" s="735"/>
      <c r="W5" s="890" t="s">
        <v>533</v>
      </c>
      <c r="X5" s="891"/>
      <c r="Y5" s="891"/>
      <c r="Z5" s="891"/>
      <c r="AA5" s="891"/>
      <c r="AB5" s="892"/>
      <c r="AC5" s="469"/>
      <c r="AD5" s="470"/>
      <c r="AE5" s="471"/>
      <c r="AF5" s="870"/>
      <c r="AG5" s="871"/>
      <c r="AH5" s="871"/>
      <c r="AI5" s="872"/>
    </row>
    <row r="6" spans="2:35" ht="26.25" customHeight="1" x14ac:dyDescent="0.2">
      <c r="B6" s="873" t="s">
        <v>208</v>
      </c>
      <c r="C6" s="876" t="s">
        <v>209</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5"/>
      <c r="C18" s="95"/>
      <c r="D18" s="96"/>
      <c r="E18" s="97"/>
      <c r="F18" s="98"/>
      <c r="G18" s="98"/>
      <c r="H18" s="96"/>
      <c r="I18" s="96"/>
      <c r="J18" s="96"/>
      <c r="K18" s="96"/>
      <c r="L18" s="96"/>
      <c r="M18" s="96"/>
      <c r="N18" s="96"/>
      <c r="O18" s="96"/>
      <c r="P18" s="96"/>
      <c r="Q18" s="96"/>
      <c r="R18" s="96"/>
      <c r="S18" s="99"/>
      <c r="T18" s="99"/>
      <c r="U18" s="99"/>
      <c r="V18" s="879" t="s">
        <v>210</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3"/>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5CFA8-F212-410C-8483-DD31B8A3F1D7}">
  <sheetPr codeName="Sheet63">
    <pageSetUpPr fitToPage="1"/>
  </sheetPr>
  <dimension ref="B2:AI19"/>
  <sheetViews>
    <sheetView showGridLines="0" showZeros="0" view="pageBreakPreview" zoomScaleNormal="85" zoomScaleSheetLayoutView="100" workbookViewId="0">
      <selection activeCell="Q16" sqref="Q16:W23"/>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9" t="s">
        <v>207</v>
      </c>
      <c r="C3" s="479"/>
      <c r="D3" s="479"/>
      <c r="E3" s="851"/>
      <c r="F3" s="851"/>
      <c r="G3" s="851"/>
      <c r="H3" s="851"/>
      <c r="I3" s="851"/>
      <c r="J3" s="479"/>
      <c r="K3" s="479"/>
      <c r="L3" s="479"/>
      <c r="M3" s="479"/>
      <c r="N3" s="479"/>
      <c r="O3" s="479"/>
      <c r="P3" s="479"/>
      <c r="Q3" s="479"/>
      <c r="R3" s="479"/>
      <c r="S3" s="479"/>
      <c r="T3" s="479"/>
      <c r="U3" s="479"/>
      <c r="V3" s="479"/>
      <c r="W3" s="479"/>
      <c r="X3" s="479"/>
      <c r="Y3" s="479"/>
      <c r="Z3" s="479"/>
      <c r="AA3" s="479"/>
      <c r="AB3" s="479"/>
      <c r="AC3" s="479"/>
      <c r="AD3" s="479"/>
      <c r="AE3" s="479"/>
      <c r="AF3" s="479"/>
      <c r="AG3" s="479"/>
      <c r="AH3" s="479"/>
      <c r="AI3" s="479"/>
    </row>
    <row r="4" spans="2:35" ht="20.100000000000001" customHeight="1" x14ac:dyDescent="0.15">
      <c r="B4" s="852" t="s">
        <v>404</v>
      </c>
      <c r="C4" s="853"/>
      <c r="D4" s="854"/>
      <c r="E4" s="855" t="s">
        <v>405</v>
      </c>
      <c r="F4" s="856"/>
      <c r="G4" s="856"/>
      <c r="H4" s="856"/>
      <c r="I4" s="857"/>
      <c r="J4" s="858" t="s">
        <v>406</v>
      </c>
      <c r="K4" s="859"/>
      <c r="L4" s="860"/>
      <c r="M4" s="861" t="s">
        <v>530</v>
      </c>
      <c r="N4" s="862"/>
      <c r="O4" s="862"/>
      <c r="P4" s="862"/>
      <c r="Q4" s="862"/>
      <c r="R4" s="863"/>
      <c r="S4" s="722" t="s">
        <v>531</v>
      </c>
      <c r="T4" s="732"/>
      <c r="U4" s="732"/>
      <c r="V4" s="723"/>
      <c r="W4" s="864" t="s">
        <v>532</v>
      </c>
      <c r="X4" s="865"/>
      <c r="Y4" s="865"/>
      <c r="Z4" s="865"/>
      <c r="AA4" s="865"/>
      <c r="AB4" s="866"/>
      <c r="AC4" s="466" t="s">
        <v>529</v>
      </c>
      <c r="AD4" s="467"/>
      <c r="AE4" s="468"/>
      <c r="AF4" s="867">
        <v>45904</v>
      </c>
      <c r="AG4" s="868"/>
      <c r="AH4" s="868"/>
      <c r="AI4" s="869"/>
    </row>
    <row r="5" spans="2:35" ht="20.100000000000001" customHeight="1" x14ac:dyDescent="0.15">
      <c r="B5" s="881" t="s">
        <v>649</v>
      </c>
      <c r="C5" s="882"/>
      <c r="D5" s="883"/>
      <c r="E5" s="884" t="s">
        <v>411</v>
      </c>
      <c r="F5" s="885"/>
      <c r="G5" s="885"/>
      <c r="H5" s="885"/>
      <c r="I5" s="886"/>
      <c r="J5" s="887" t="s">
        <v>407</v>
      </c>
      <c r="K5" s="888"/>
      <c r="L5" s="889"/>
      <c r="M5" s="861" t="s">
        <v>408</v>
      </c>
      <c r="N5" s="862"/>
      <c r="O5" s="862"/>
      <c r="P5" s="862"/>
      <c r="Q5" s="862"/>
      <c r="R5" s="863"/>
      <c r="S5" s="733"/>
      <c r="T5" s="734"/>
      <c r="U5" s="734"/>
      <c r="V5" s="735"/>
      <c r="W5" s="890" t="s">
        <v>533</v>
      </c>
      <c r="X5" s="891"/>
      <c r="Y5" s="891"/>
      <c r="Z5" s="891"/>
      <c r="AA5" s="891"/>
      <c r="AB5" s="892"/>
      <c r="AC5" s="469"/>
      <c r="AD5" s="470"/>
      <c r="AE5" s="471"/>
      <c r="AF5" s="870"/>
      <c r="AG5" s="871"/>
      <c r="AH5" s="871"/>
      <c r="AI5" s="872"/>
    </row>
    <row r="6" spans="2:35" ht="26.25" customHeight="1" x14ac:dyDescent="0.2">
      <c r="B6" s="873" t="s">
        <v>208</v>
      </c>
      <c r="C6" s="876" t="s">
        <v>209</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5"/>
      <c r="C18" s="95"/>
      <c r="D18" s="96"/>
      <c r="E18" s="97"/>
      <c r="F18" s="98"/>
      <c r="G18" s="98"/>
      <c r="H18" s="96"/>
      <c r="I18" s="96"/>
      <c r="J18" s="96"/>
      <c r="K18" s="96"/>
      <c r="L18" s="96"/>
      <c r="M18" s="96"/>
      <c r="N18" s="96"/>
      <c r="O18" s="96"/>
      <c r="P18" s="96"/>
      <c r="Q18" s="96"/>
      <c r="R18" s="96"/>
      <c r="S18" s="99"/>
      <c r="T18" s="99"/>
      <c r="U18" s="99"/>
      <c r="V18" s="879" t="s">
        <v>210</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3"/>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A5E06-400C-41EA-955A-A9ACF74FDAE8}">
  <sheetPr codeName="Sheet64">
    <pageSetUpPr fitToPage="1"/>
  </sheetPr>
  <dimension ref="B2:AI19"/>
  <sheetViews>
    <sheetView showGridLines="0" showZeros="0" view="pageBreakPreview" zoomScaleNormal="85" zoomScaleSheetLayoutView="100" workbookViewId="0">
      <selection activeCell="Q16" sqref="Q16:W23"/>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9" t="s">
        <v>207</v>
      </c>
      <c r="C3" s="479"/>
      <c r="D3" s="479"/>
      <c r="E3" s="851"/>
      <c r="F3" s="851"/>
      <c r="G3" s="851"/>
      <c r="H3" s="851"/>
      <c r="I3" s="851"/>
      <c r="J3" s="479"/>
      <c r="K3" s="479"/>
      <c r="L3" s="479"/>
      <c r="M3" s="479"/>
      <c r="N3" s="479"/>
      <c r="O3" s="479"/>
      <c r="P3" s="479"/>
      <c r="Q3" s="479"/>
      <c r="R3" s="479"/>
      <c r="S3" s="479"/>
      <c r="T3" s="479"/>
      <c r="U3" s="479"/>
      <c r="V3" s="479"/>
      <c r="W3" s="479"/>
      <c r="X3" s="479"/>
      <c r="Y3" s="479"/>
      <c r="Z3" s="479"/>
      <c r="AA3" s="479"/>
      <c r="AB3" s="479"/>
      <c r="AC3" s="479"/>
      <c r="AD3" s="479"/>
      <c r="AE3" s="479"/>
      <c r="AF3" s="479"/>
      <c r="AG3" s="479"/>
      <c r="AH3" s="479"/>
      <c r="AI3" s="479"/>
    </row>
    <row r="4" spans="2:35" ht="20.100000000000001" customHeight="1" x14ac:dyDescent="0.15">
      <c r="B4" s="852" t="s">
        <v>404</v>
      </c>
      <c r="C4" s="853"/>
      <c r="D4" s="854"/>
      <c r="E4" s="855" t="s">
        <v>405</v>
      </c>
      <c r="F4" s="856"/>
      <c r="G4" s="856"/>
      <c r="H4" s="856"/>
      <c r="I4" s="857"/>
      <c r="J4" s="858" t="s">
        <v>406</v>
      </c>
      <c r="K4" s="859"/>
      <c r="L4" s="860"/>
      <c r="M4" s="861" t="s">
        <v>530</v>
      </c>
      <c r="N4" s="862"/>
      <c r="O4" s="862"/>
      <c r="P4" s="862"/>
      <c r="Q4" s="862"/>
      <c r="R4" s="863"/>
      <c r="S4" s="722" t="s">
        <v>531</v>
      </c>
      <c r="T4" s="732"/>
      <c r="U4" s="732"/>
      <c r="V4" s="723"/>
      <c r="W4" s="864" t="s">
        <v>532</v>
      </c>
      <c r="X4" s="865"/>
      <c r="Y4" s="865"/>
      <c r="Z4" s="865"/>
      <c r="AA4" s="865"/>
      <c r="AB4" s="866"/>
      <c r="AC4" s="466" t="s">
        <v>529</v>
      </c>
      <c r="AD4" s="467"/>
      <c r="AE4" s="468"/>
      <c r="AF4" s="867">
        <v>45904</v>
      </c>
      <c r="AG4" s="868"/>
      <c r="AH4" s="868"/>
      <c r="AI4" s="869"/>
    </row>
    <row r="5" spans="2:35" ht="20.100000000000001" customHeight="1" x14ac:dyDescent="0.15">
      <c r="B5" s="881" t="s">
        <v>649</v>
      </c>
      <c r="C5" s="882"/>
      <c r="D5" s="883"/>
      <c r="E5" s="884" t="s">
        <v>411</v>
      </c>
      <c r="F5" s="885"/>
      <c r="G5" s="885"/>
      <c r="H5" s="885"/>
      <c r="I5" s="886"/>
      <c r="J5" s="887" t="s">
        <v>407</v>
      </c>
      <c r="K5" s="888"/>
      <c r="L5" s="889"/>
      <c r="M5" s="861" t="s">
        <v>408</v>
      </c>
      <c r="N5" s="862"/>
      <c r="O5" s="862"/>
      <c r="P5" s="862"/>
      <c r="Q5" s="862"/>
      <c r="R5" s="863"/>
      <c r="S5" s="733"/>
      <c r="T5" s="734"/>
      <c r="U5" s="734"/>
      <c r="V5" s="735"/>
      <c r="W5" s="890" t="s">
        <v>533</v>
      </c>
      <c r="X5" s="891"/>
      <c r="Y5" s="891"/>
      <c r="Z5" s="891"/>
      <c r="AA5" s="891"/>
      <c r="AB5" s="892"/>
      <c r="AC5" s="469"/>
      <c r="AD5" s="470"/>
      <c r="AE5" s="471"/>
      <c r="AF5" s="870"/>
      <c r="AG5" s="871"/>
      <c r="AH5" s="871"/>
      <c r="AI5" s="872"/>
    </row>
    <row r="6" spans="2:35" ht="26.25" customHeight="1" x14ac:dyDescent="0.2">
      <c r="B6" s="873" t="s">
        <v>208</v>
      </c>
      <c r="C6" s="876" t="s">
        <v>209</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5"/>
      <c r="C18" s="95"/>
      <c r="D18" s="96"/>
      <c r="E18" s="97"/>
      <c r="F18" s="98"/>
      <c r="G18" s="98"/>
      <c r="H18" s="96"/>
      <c r="I18" s="96"/>
      <c r="J18" s="96"/>
      <c r="K18" s="96"/>
      <c r="L18" s="96"/>
      <c r="M18" s="96"/>
      <c r="N18" s="96"/>
      <c r="O18" s="96"/>
      <c r="P18" s="96"/>
      <c r="Q18" s="96"/>
      <c r="R18" s="96"/>
      <c r="S18" s="99"/>
      <c r="T18" s="99"/>
      <c r="U18" s="99"/>
      <c r="V18" s="879" t="s">
        <v>210</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3"/>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8CE1B-8F01-45F1-AE18-65C4DC473C74}">
  <sheetPr codeName="Sheet65">
    <pageSetUpPr fitToPage="1"/>
  </sheetPr>
  <dimension ref="B2:AI19"/>
  <sheetViews>
    <sheetView showGridLines="0" showZeros="0" view="pageBreakPreview" zoomScaleNormal="85" zoomScaleSheetLayoutView="100" workbookViewId="0">
      <selection activeCell="Q16" sqref="Q16:W23"/>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9" t="s">
        <v>207</v>
      </c>
      <c r="C3" s="479"/>
      <c r="D3" s="479"/>
      <c r="E3" s="851"/>
      <c r="F3" s="851"/>
      <c r="G3" s="851"/>
      <c r="H3" s="851"/>
      <c r="I3" s="851"/>
      <c r="J3" s="479"/>
      <c r="K3" s="479"/>
      <c r="L3" s="479"/>
      <c r="M3" s="479"/>
      <c r="N3" s="479"/>
      <c r="O3" s="479"/>
      <c r="P3" s="479"/>
      <c r="Q3" s="479"/>
      <c r="R3" s="479"/>
      <c r="S3" s="479"/>
      <c r="T3" s="479"/>
      <c r="U3" s="479"/>
      <c r="V3" s="479"/>
      <c r="W3" s="479"/>
      <c r="X3" s="479"/>
      <c r="Y3" s="479"/>
      <c r="Z3" s="479"/>
      <c r="AA3" s="479"/>
      <c r="AB3" s="479"/>
      <c r="AC3" s="479"/>
      <c r="AD3" s="479"/>
      <c r="AE3" s="479"/>
      <c r="AF3" s="479"/>
      <c r="AG3" s="479"/>
      <c r="AH3" s="479"/>
      <c r="AI3" s="479"/>
    </row>
    <row r="4" spans="2:35" ht="20.100000000000001" customHeight="1" x14ac:dyDescent="0.15">
      <c r="B4" s="852" t="s">
        <v>404</v>
      </c>
      <c r="C4" s="853"/>
      <c r="D4" s="854"/>
      <c r="E4" s="855" t="s">
        <v>405</v>
      </c>
      <c r="F4" s="856"/>
      <c r="G4" s="856"/>
      <c r="H4" s="856"/>
      <c r="I4" s="857"/>
      <c r="J4" s="858" t="s">
        <v>406</v>
      </c>
      <c r="K4" s="859"/>
      <c r="L4" s="860"/>
      <c r="M4" s="861" t="s">
        <v>530</v>
      </c>
      <c r="N4" s="862"/>
      <c r="O4" s="862"/>
      <c r="P4" s="862"/>
      <c r="Q4" s="862"/>
      <c r="R4" s="863"/>
      <c r="S4" s="722" t="s">
        <v>531</v>
      </c>
      <c r="T4" s="732"/>
      <c r="U4" s="732"/>
      <c r="V4" s="723"/>
      <c r="W4" s="864" t="s">
        <v>532</v>
      </c>
      <c r="X4" s="865"/>
      <c r="Y4" s="865"/>
      <c r="Z4" s="865"/>
      <c r="AA4" s="865"/>
      <c r="AB4" s="866"/>
      <c r="AC4" s="466" t="s">
        <v>529</v>
      </c>
      <c r="AD4" s="467"/>
      <c r="AE4" s="468"/>
      <c r="AF4" s="867">
        <v>45904</v>
      </c>
      <c r="AG4" s="868"/>
      <c r="AH4" s="868"/>
      <c r="AI4" s="869"/>
    </row>
    <row r="5" spans="2:35" ht="20.100000000000001" customHeight="1" x14ac:dyDescent="0.15">
      <c r="B5" s="881" t="s">
        <v>649</v>
      </c>
      <c r="C5" s="882"/>
      <c r="D5" s="883"/>
      <c r="E5" s="884" t="s">
        <v>411</v>
      </c>
      <c r="F5" s="885"/>
      <c r="G5" s="885"/>
      <c r="H5" s="885"/>
      <c r="I5" s="886"/>
      <c r="J5" s="887" t="s">
        <v>407</v>
      </c>
      <c r="K5" s="888"/>
      <c r="L5" s="889"/>
      <c r="M5" s="861" t="s">
        <v>408</v>
      </c>
      <c r="N5" s="862"/>
      <c r="O5" s="862"/>
      <c r="P5" s="862"/>
      <c r="Q5" s="862"/>
      <c r="R5" s="863"/>
      <c r="S5" s="733"/>
      <c r="T5" s="734"/>
      <c r="U5" s="734"/>
      <c r="V5" s="735"/>
      <c r="W5" s="890" t="s">
        <v>533</v>
      </c>
      <c r="X5" s="891"/>
      <c r="Y5" s="891"/>
      <c r="Z5" s="891"/>
      <c r="AA5" s="891"/>
      <c r="AB5" s="892"/>
      <c r="AC5" s="469"/>
      <c r="AD5" s="470"/>
      <c r="AE5" s="471"/>
      <c r="AF5" s="870"/>
      <c r="AG5" s="871"/>
      <c r="AH5" s="871"/>
      <c r="AI5" s="872"/>
    </row>
    <row r="6" spans="2:35" ht="26.25" customHeight="1" x14ac:dyDescent="0.2">
      <c r="B6" s="873" t="s">
        <v>208</v>
      </c>
      <c r="C6" s="876" t="s">
        <v>209</v>
      </c>
      <c r="D6" s="877"/>
      <c r="E6" s="877"/>
      <c r="F6" s="877"/>
      <c r="G6" s="877"/>
      <c r="H6" s="877"/>
      <c r="I6" s="877"/>
      <c r="J6" s="877"/>
      <c r="K6" s="877"/>
      <c r="L6" s="877"/>
      <c r="M6" s="877"/>
      <c r="N6" s="877"/>
      <c r="O6" s="877"/>
      <c r="P6" s="877"/>
      <c r="Q6" s="877"/>
      <c r="R6" s="877"/>
      <c r="S6" s="877"/>
      <c r="T6" s="877"/>
      <c r="U6" s="877"/>
      <c r="V6" s="877"/>
      <c r="W6" s="877"/>
      <c r="X6" s="877"/>
      <c r="Y6" s="877"/>
      <c r="Z6" s="877"/>
      <c r="AA6" s="877"/>
      <c r="AB6" s="877"/>
      <c r="AC6" s="877"/>
      <c r="AD6" s="877"/>
      <c r="AE6" s="877"/>
      <c r="AF6" s="877"/>
      <c r="AG6" s="877"/>
      <c r="AH6" s="877"/>
      <c r="AI6" s="878"/>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1.25" customHeight="1" x14ac:dyDescent="0.15">
      <c r="B18" s="875"/>
      <c r="C18" s="95"/>
      <c r="D18" s="96"/>
      <c r="E18" s="97"/>
      <c r="F18" s="98"/>
      <c r="G18" s="98"/>
      <c r="H18" s="96"/>
      <c r="I18" s="96"/>
      <c r="J18" s="96"/>
      <c r="K18" s="96"/>
      <c r="L18" s="96"/>
      <c r="M18" s="96"/>
      <c r="N18" s="96"/>
      <c r="O18" s="96"/>
      <c r="P18" s="96"/>
      <c r="Q18" s="96"/>
      <c r="R18" s="96"/>
      <c r="S18" s="99"/>
      <c r="T18" s="99"/>
      <c r="U18" s="99"/>
      <c r="V18" s="879" t="s">
        <v>210</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3"/>
  <printOptions horizontalCentered="1" verticalCentered="1"/>
  <pageMargins left="0.23622047244094491" right="0.23622047244094491" top="0.74803149606299213" bottom="0.74803149606299213" header="0.31496062992125984" footer="0.31496062992125984"/>
  <pageSetup paperSize="9" scale="99" fitToWidth="0" orientation="landscape" copies="2" r:id="rId1"/>
  <headerFooter alignWithMargins="0"/>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66">
    <pageSetUpPr fitToPage="1"/>
  </sheetPr>
  <dimension ref="B2:AI19"/>
  <sheetViews>
    <sheetView showGridLines="0" showZeros="0" view="pageBreakPreview" zoomScaleNormal="85" zoomScaleSheetLayoutView="100" workbookViewId="0">
      <selection activeCell="Q16" sqref="Q16:W23"/>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9" t="s">
        <v>211</v>
      </c>
      <c r="C3" s="479"/>
      <c r="D3" s="479"/>
      <c r="E3" s="851"/>
      <c r="F3" s="851"/>
      <c r="G3" s="851"/>
      <c r="H3" s="851"/>
      <c r="I3" s="851"/>
      <c r="J3" s="479"/>
      <c r="K3" s="479"/>
      <c r="L3" s="479"/>
      <c r="M3" s="479"/>
      <c r="N3" s="479"/>
      <c r="O3" s="479"/>
      <c r="P3" s="479"/>
      <c r="Q3" s="479"/>
      <c r="R3" s="479"/>
      <c r="S3" s="479"/>
      <c r="T3" s="479"/>
      <c r="U3" s="479"/>
      <c r="V3" s="479"/>
      <c r="W3" s="479"/>
      <c r="X3" s="479"/>
      <c r="Y3" s="479"/>
      <c r="Z3" s="479"/>
      <c r="AA3" s="479"/>
      <c r="AB3" s="479"/>
      <c r="AC3" s="479"/>
      <c r="AD3" s="479"/>
      <c r="AE3" s="479"/>
      <c r="AF3" s="479"/>
      <c r="AG3" s="479"/>
      <c r="AH3" s="479"/>
      <c r="AI3" s="479"/>
    </row>
    <row r="4" spans="2:35" ht="20.100000000000001" customHeight="1" x14ac:dyDescent="0.15">
      <c r="B4" s="852" t="s">
        <v>404</v>
      </c>
      <c r="C4" s="853"/>
      <c r="D4" s="854"/>
      <c r="E4" s="855" t="s">
        <v>405</v>
      </c>
      <c r="F4" s="856"/>
      <c r="G4" s="856"/>
      <c r="H4" s="856"/>
      <c r="I4" s="857"/>
      <c r="J4" s="858" t="s">
        <v>406</v>
      </c>
      <c r="K4" s="859"/>
      <c r="L4" s="860"/>
      <c r="M4" s="861" t="s">
        <v>530</v>
      </c>
      <c r="N4" s="862"/>
      <c r="O4" s="862"/>
      <c r="P4" s="862"/>
      <c r="Q4" s="862"/>
      <c r="R4" s="863"/>
      <c r="S4" s="466" t="s">
        <v>531</v>
      </c>
      <c r="T4" s="467"/>
      <c r="U4" s="467"/>
      <c r="V4" s="468"/>
      <c r="W4" s="864" t="s">
        <v>532</v>
      </c>
      <c r="X4" s="865"/>
      <c r="Y4" s="865"/>
      <c r="Z4" s="865"/>
      <c r="AA4" s="865"/>
      <c r="AB4" s="866"/>
      <c r="AC4" s="466" t="s">
        <v>529</v>
      </c>
      <c r="AD4" s="467"/>
      <c r="AE4" s="468"/>
      <c r="AF4" s="867">
        <v>45904</v>
      </c>
      <c r="AG4" s="868"/>
      <c r="AH4" s="868"/>
      <c r="AI4" s="869"/>
    </row>
    <row r="5" spans="2:35" ht="20.100000000000001" customHeight="1" x14ac:dyDescent="0.15">
      <c r="B5" s="881" t="s">
        <v>649</v>
      </c>
      <c r="C5" s="882"/>
      <c r="D5" s="883"/>
      <c r="E5" s="884" t="s">
        <v>411</v>
      </c>
      <c r="F5" s="885"/>
      <c r="G5" s="885"/>
      <c r="H5" s="885"/>
      <c r="I5" s="886"/>
      <c r="J5" s="887" t="s">
        <v>407</v>
      </c>
      <c r="K5" s="888"/>
      <c r="L5" s="889"/>
      <c r="M5" s="861" t="s">
        <v>408</v>
      </c>
      <c r="N5" s="862"/>
      <c r="O5" s="862"/>
      <c r="P5" s="862"/>
      <c r="Q5" s="862"/>
      <c r="R5" s="863"/>
      <c r="S5" s="469"/>
      <c r="T5" s="470"/>
      <c r="U5" s="470"/>
      <c r="V5" s="471"/>
      <c r="W5" s="890" t="s">
        <v>533</v>
      </c>
      <c r="X5" s="891"/>
      <c r="Y5" s="891"/>
      <c r="Z5" s="891"/>
      <c r="AA5" s="891"/>
      <c r="AB5" s="892"/>
      <c r="AC5" s="469"/>
      <c r="AD5" s="470"/>
      <c r="AE5" s="471"/>
      <c r="AF5" s="870"/>
      <c r="AG5" s="871"/>
      <c r="AH5" s="871"/>
      <c r="AI5" s="872"/>
    </row>
    <row r="6" spans="2:35" ht="26.25" customHeight="1" x14ac:dyDescent="0.2">
      <c r="B6" s="874" t="s">
        <v>208</v>
      </c>
      <c r="C6" s="893" t="s">
        <v>209</v>
      </c>
      <c r="D6" s="894"/>
      <c r="E6" s="894"/>
      <c r="F6" s="894"/>
      <c r="G6" s="894"/>
      <c r="H6" s="894"/>
      <c r="I6" s="894"/>
      <c r="J6" s="894"/>
      <c r="K6" s="894"/>
      <c r="L6" s="894"/>
      <c r="M6" s="894"/>
      <c r="N6" s="894"/>
      <c r="O6" s="894"/>
      <c r="P6" s="894"/>
      <c r="Q6" s="894"/>
      <c r="R6" s="894"/>
      <c r="S6" s="894"/>
      <c r="T6" s="894"/>
      <c r="U6" s="894"/>
      <c r="V6" s="894"/>
      <c r="W6" s="894"/>
      <c r="X6" s="894"/>
      <c r="Y6" s="894"/>
      <c r="Z6" s="894"/>
      <c r="AA6" s="894"/>
      <c r="AB6" s="894"/>
      <c r="AC6" s="894"/>
      <c r="AD6" s="894"/>
      <c r="AE6" s="894"/>
      <c r="AF6" s="894"/>
      <c r="AG6" s="894"/>
      <c r="AH6" s="894"/>
      <c r="AI6" s="895"/>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75"/>
      <c r="C18" s="95"/>
      <c r="D18" s="96"/>
      <c r="E18" s="97"/>
      <c r="F18" s="98"/>
      <c r="G18" s="98"/>
      <c r="H18" s="96"/>
      <c r="I18" s="96"/>
      <c r="J18" s="96"/>
      <c r="K18" s="96"/>
      <c r="L18" s="96"/>
      <c r="M18" s="96"/>
      <c r="N18" s="96"/>
      <c r="O18" s="96"/>
      <c r="P18" s="96"/>
      <c r="Q18" s="96"/>
      <c r="R18" s="96"/>
      <c r="S18" s="99"/>
      <c r="T18" s="99"/>
      <c r="U18" s="99"/>
      <c r="V18" s="879" t="s">
        <v>210</v>
      </c>
      <c r="W18" s="879"/>
      <c r="X18" s="879"/>
      <c r="Y18" s="879"/>
      <c r="Z18" s="879"/>
      <c r="AA18" s="879"/>
      <c r="AB18" s="879"/>
      <c r="AC18" s="879"/>
      <c r="AD18" s="879"/>
      <c r="AE18" s="879"/>
      <c r="AF18" s="879"/>
      <c r="AG18" s="879"/>
      <c r="AH18" s="879"/>
      <c r="AI18" s="880"/>
    </row>
    <row r="19" spans="2:35" ht="15" customHeight="1" x14ac:dyDescent="0.15"/>
  </sheetData>
  <mergeCells count="17">
    <mergeCell ref="B6:B18"/>
    <mergeCell ref="C6:AI6"/>
    <mergeCell ref="B5:D5"/>
    <mergeCell ref="E5:I5"/>
    <mergeCell ref="J5:L5"/>
    <mergeCell ref="M5:R5"/>
    <mergeCell ref="W5:AB5"/>
    <mergeCell ref="V18:AI18"/>
    <mergeCell ref="S4:V5"/>
    <mergeCell ref="B3:AI3"/>
    <mergeCell ref="B4:D4"/>
    <mergeCell ref="E4:I4"/>
    <mergeCell ref="J4:L4"/>
    <mergeCell ref="M4:R4"/>
    <mergeCell ref="W4:AB4"/>
    <mergeCell ref="AC4:AE5"/>
    <mergeCell ref="AF4:AI5"/>
  </mergeCells>
  <phoneticPr fontId="13"/>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CF6BB-C527-4CB2-A7E4-7C02DF7E3384}">
  <sheetPr codeName="Sheet67">
    <pageSetUpPr fitToPage="1"/>
  </sheetPr>
  <dimension ref="B2:AI19"/>
  <sheetViews>
    <sheetView showGridLines="0" showZeros="0" view="pageBreakPreview" zoomScaleNormal="85" zoomScaleSheetLayoutView="100" workbookViewId="0">
      <selection activeCell="Q16" sqref="Q16:W23"/>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9" t="s">
        <v>211</v>
      </c>
      <c r="C3" s="479"/>
      <c r="D3" s="479"/>
      <c r="E3" s="851"/>
      <c r="F3" s="851"/>
      <c r="G3" s="851"/>
      <c r="H3" s="851"/>
      <c r="I3" s="851"/>
      <c r="J3" s="479"/>
      <c r="K3" s="479"/>
      <c r="L3" s="479"/>
      <c r="M3" s="479"/>
      <c r="N3" s="479"/>
      <c r="O3" s="479"/>
      <c r="P3" s="479"/>
      <c r="Q3" s="479"/>
      <c r="R3" s="479"/>
      <c r="S3" s="479"/>
      <c r="T3" s="479"/>
      <c r="U3" s="479"/>
      <c r="V3" s="479"/>
      <c r="W3" s="479"/>
      <c r="X3" s="479"/>
      <c r="Y3" s="479"/>
      <c r="Z3" s="479"/>
      <c r="AA3" s="479"/>
      <c r="AB3" s="479"/>
      <c r="AC3" s="479"/>
      <c r="AD3" s="479"/>
      <c r="AE3" s="479"/>
      <c r="AF3" s="479"/>
      <c r="AG3" s="479"/>
      <c r="AH3" s="479"/>
      <c r="AI3" s="479"/>
    </row>
    <row r="4" spans="2:35" ht="20.100000000000001" customHeight="1" x14ac:dyDescent="0.15">
      <c r="B4" s="852" t="s">
        <v>404</v>
      </c>
      <c r="C4" s="853"/>
      <c r="D4" s="854"/>
      <c r="E4" s="855" t="s">
        <v>405</v>
      </c>
      <c r="F4" s="856"/>
      <c r="G4" s="856"/>
      <c r="H4" s="856"/>
      <c r="I4" s="857"/>
      <c r="J4" s="858" t="s">
        <v>406</v>
      </c>
      <c r="K4" s="859"/>
      <c r="L4" s="860"/>
      <c r="M4" s="861" t="s">
        <v>530</v>
      </c>
      <c r="N4" s="862"/>
      <c r="O4" s="862"/>
      <c r="P4" s="862"/>
      <c r="Q4" s="862"/>
      <c r="R4" s="863"/>
      <c r="S4" s="466" t="s">
        <v>531</v>
      </c>
      <c r="T4" s="467"/>
      <c r="U4" s="467"/>
      <c r="V4" s="468"/>
      <c r="W4" s="864" t="s">
        <v>532</v>
      </c>
      <c r="X4" s="865"/>
      <c r="Y4" s="865"/>
      <c r="Z4" s="865"/>
      <c r="AA4" s="865"/>
      <c r="AB4" s="866"/>
      <c r="AC4" s="466" t="s">
        <v>529</v>
      </c>
      <c r="AD4" s="467"/>
      <c r="AE4" s="468"/>
      <c r="AF4" s="867">
        <v>45904</v>
      </c>
      <c r="AG4" s="868"/>
      <c r="AH4" s="868"/>
      <c r="AI4" s="869"/>
    </row>
    <row r="5" spans="2:35" ht="20.100000000000001" customHeight="1" x14ac:dyDescent="0.15">
      <c r="B5" s="881" t="s">
        <v>649</v>
      </c>
      <c r="C5" s="882"/>
      <c r="D5" s="883"/>
      <c r="E5" s="884" t="s">
        <v>411</v>
      </c>
      <c r="F5" s="885"/>
      <c r="G5" s="885"/>
      <c r="H5" s="885"/>
      <c r="I5" s="886"/>
      <c r="J5" s="887" t="s">
        <v>407</v>
      </c>
      <c r="K5" s="888"/>
      <c r="L5" s="889"/>
      <c r="M5" s="861" t="s">
        <v>408</v>
      </c>
      <c r="N5" s="862"/>
      <c r="O5" s="862"/>
      <c r="P5" s="862"/>
      <c r="Q5" s="862"/>
      <c r="R5" s="863"/>
      <c r="S5" s="469"/>
      <c r="T5" s="470"/>
      <c r="U5" s="470"/>
      <c r="V5" s="471"/>
      <c r="W5" s="890" t="s">
        <v>533</v>
      </c>
      <c r="X5" s="891"/>
      <c r="Y5" s="891"/>
      <c r="Z5" s="891"/>
      <c r="AA5" s="891"/>
      <c r="AB5" s="892"/>
      <c r="AC5" s="469"/>
      <c r="AD5" s="470"/>
      <c r="AE5" s="471"/>
      <c r="AF5" s="870"/>
      <c r="AG5" s="871"/>
      <c r="AH5" s="871"/>
      <c r="AI5" s="872"/>
    </row>
    <row r="6" spans="2:35" ht="26.25" customHeight="1" x14ac:dyDescent="0.2">
      <c r="B6" s="874" t="s">
        <v>208</v>
      </c>
      <c r="C6" s="893" t="s">
        <v>209</v>
      </c>
      <c r="D6" s="894"/>
      <c r="E6" s="894"/>
      <c r="F6" s="894"/>
      <c r="G6" s="894"/>
      <c r="H6" s="894"/>
      <c r="I6" s="894"/>
      <c r="J6" s="894"/>
      <c r="K6" s="894"/>
      <c r="L6" s="894"/>
      <c r="M6" s="894"/>
      <c r="N6" s="894"/>
      <c r="O6" s="894"/>
      <c r="P6" s="894"/>
      <c r="Q6" s="894"/>
      <c r="R6" s="894"/>
      <c r="S6" s="894"/>
      <c r="T6" s="894"/>
      <c r="U6" s="894"/>
      <c r="V6" s="894"/>
      <c r="W6" s="894"/>
      <c r="X6" s="894"/>
      <c r="Y6" s="894"/>
      <c r="Z6" s="894"/>
      <c r="AA6" s="894"/>
      <c r="AB6" s="894"/>
      <c r="AC6" s="894"/>
      <c r="AD6" s="894"/>
      <c r="AE6" s="894"/>
      <c r="AF6" s="894"/>
      <c r="AG6" s="894"/>
      <c r="AH6" s="894"/>
      <c r="AI6" s="895"/>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75"/>
      <c r="C18" s="95"/>
      <c r="D18" s="96"/>
      <c r="E18" s="97"/>
      <c r="F18" s="98"/>
      <c r="G18" s="98"/>
      <c r="H18" s="96"/>
      <c r="I18" s="96"/>
      <c r="J18" s="96"/>
      <c r="K18" s="96"/>
      <c r="L18" s="96"/>
      <c r="M18" s="96"/>
      <c r="N18" s="96"/>
      <c r="O18" s="96"/>
      <c r="P18" s="96"/>
      <c r="Q18" s="96"/>
      <c r="R18" s="96"/>
      <c r="S18" s="99"/>
      <c r="T18" s="99"/>
      <c r="U18" s="99"/>
      <c r="V18" s="879" t="s">
        <v>210</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3"/>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4B1C3-C908-4A0D-8B53-74ABBD4230E6}">
  <sheetPr codeName="Sheet73">
    <pageSetUpPr fitToPage="1"/>
  </sheetPr>
  <dimension ref="B2:AI19"/>
  <sheetViews>
    <sheetView showGridLines="0" showZeros="0" view="pageBreakPreview" zoomScaleNormal="85" zoomScaleSheetLayoutView="100" workbookViewId="0">
      <selection activeCell="Q16" sqref="Q16:W23"/>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9" t="s">
        <v>211</v>
      </c>
      <c r="C3" s="479"/>
      <c r="D3" s="479"/>
      <c r="E3" s="851"/>
      <c r="F3" s="851"/>
      <c r="G3" s="851"/>
      <c r="H3" s="851"/>
      <c r="I3" s="851"/>
      <c r="J3" s="479"/>
      <c r="K3" s="479"/>
      <c r="L3" s="479"/>
      <c r="M3" s="479"/>
      <c r="N3" s="479"/>
      <c r="O3" s="479"/>
      <c r="P3" s="479"/>
      <c r="Q3" s="479"/>
      <c r="R3" s="479"/>
      <c r="S3" s="479"/>
      <c r="T3" s="479"/>
      <c r="U3" s="479"/>
      <c r="V3" s="479"/>
      <c r="W3" s="479"/>
      <c r="X3" s="479"/>
      <c r="Y3" s="479"/>
      <c r="Z3" s="479"/>
      <c r="AA3" s="479"/>
      <c r="AB3" s="479"/>
      <c r="AC3" s="479"/>
      <c r="AD3" s="479"/>
      <c r="AE3" s="479"/>
      <c r="AF3" s="479"/>
      <c r="AG3" s="479"/>
      <c r="AH3" s="479"/>
      <c r="AI3" s="479"/>
    </row>
    <row r="4" spans="2:35" ht="20.100000000000001" customHeight="1" x14ac:dyDescent="0.15">
      <c r="B4" s="852" t="s">
        <v>404</v>
      </c>
      <c r="C4" s="853"/>
      <c r="D4" s="854"/>
      <c r="E4" s="855" t="s">
        <v>405</v>
      </c>
      <c r="F4" s="856"/>
      <c r="G4" s="856"/>
      <c r="H4" s="856"/>
      <c r="I4" s="857"/>
      <c r="J4" s="858" t="s">
        <v>406</v>
      </c>
      <c r="K4" s="859"/>
      <c r="L4" s="860"/>
      <c r="M4" s="861" t="s">
        <v>530</v>
      </c>
      <c r="N4" s="862"/>
      <c r="O4" s="862"/>
      <c r="P4" s="862"/>
      <c r="Q4" s="862"/>
      <c r="R4" s="863"/>
      <c r="S4" s="466" t="s">
        <v>531</v>
      </c>
      <c r="T4" s="467"/>
      <c r="U4" s="467"/>
      <c r="V4" s="468"/>
      <c r="W4" s="864" t="s">
        <v>532</v>
      </c>
      <c r="X4" s="865"/>
      <c r="Y4" s="865"/>
      <c r="Z4" s="865"/>
      <c r="AA4" s="865"/>
      <c r="AB4" s="866"/>
      <c r="AC4" s="466" t="s">
        <v>529</v>
      </c>
      <c r="AD4" s="467"/>
      <c r="AE4" s="468"/>
      <c r="AF4" s="867">
        <v>45904</v>
      </c>
      <c r="AG4" s="868"/>
      <c r="AH4" s="868"/>
      <c r="AI4" s="869"/>
    </row>
    <row r="5" spans="2:35" ht="20.100000000000001" customHeight="1" x14ac:dyDescent="0.15">
      <c r="B5" s="881" t="s">
        <v>649</v>
      </c>
      <c r="C5" s="882"/>
      <c r="D5" s="883"/>
      <c r="E5" s="884" t="s">
        <v>411</v>
      </c>
      <c r="F5" s="885"/>
      <c r="G5" s="885"/>
      <c r="H5" s="885"/>
      <c r="I5" s="886"/>
      <c r="J5" s="887" t="s">
        <v>407</v>
      </c>
      <c r="K5" s="888"/>
      <c r="L5" s="889"/>
      <c r="M5" s="861" t="s">
        <v>408</v>
      </c>
      <c r="N5" s="862"/>
      <c r="O5" s="862"/>
      <c r="P5" s="862"/>
      <c r="Q5" s="862"/>
      <c r="R5" s="863"/>
      <c r="S5" s="469"/>
      <c r="T5" s="470"/>
      <c r="U5" s="470"/>
      <c r="V5" s="471"/>
      <c r="W5" s="890" t="s">
        <v>533</v>
      </c>
      <c r="X5" s="891"/>
      <c r="Y5" s="891"/>
      <c r="Z5" s="891"/>
      <c r="AA5" s="891"/>
      <c r="AB5" s="892"/>
      <c r="AC5" s="469"/>
      <c r="AD5" s="470"/>
      <c r="AE5" s="471"/>
      <c r="AF5" s="870"/>
      <c r="AG5" s="871"/>
      <c r="AH5" s="871"/>
      <c r="AI5" s="872"/>
    </row>
    <row r="6" spans="2:35" ht="26.25" customHeight="1" x14ac:dyDescent="0.2">
      <c r="B6" s="874" t="s">
        <v>208</v>
      </c>
      <c r="C6" s="893" t="s">
        <v>209</v>
      </c>
      <c r="D6" s="894"/>
      <c r="E6" s="894"/>
      <c r="F6" s="894"/>
      <c r="G6" s="894"/>
      <c r="H6" s="894"/>
      <c r="I6" s="894"/>
      <c r="J6" s="894"/>
      <c r="K6" s="894"/>
      <c r="L6" s="894"/>
      <c r="M6" s="894"/>
      <c r="N6" s="894"/>
      <c r="O6" s="894"/>
      <c r="P6" s="894"/>
      <c r="Q6" s="894"/>
      <c r="R6" s="894"/>
      <c r="S6" s="894"/>
      <c r="T6" s="894"/>
      <c r="U6" s="894"/>
      <c r="V6" s="894"/>
      <c r="W6" s="894"/>
      <c r="X6" s="894"/>
      <c r="Y6" s="894"/>
      <c r="Z6" s="894"/>
      <c r="AA6" s="894"/>
      <c r="AB6" s="894"/>
      <c r="AC6" s="894"/>
      <c r="AD6" s="894"/>
      <c r="AE6" s="894"/>
      <c r="AF6" s="894"/>
      <c r="AG6" s="894"/>
      <c r="AH6" s="894"/>
      <c r="AI6" s="895"/>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75"/>
      <c r="C18" s="95"/>
      <c r="D18" s="96"/>
      <c r="E18" s="97"/>
      <c r="F18" s="98"/>
      <c r="G18" s="98"/>
      <c r="H18" s="96"/>
      <c r="I18" s="96"/>
      <c r="J18" s="96"/>
      <c r="K18" s="96"/>
      <c r="L18" s="96"/>
      <c r="M18" s="96"/>
      <c r="N18" s="96"/>
      <c r="O18" s="96"/>
      <c r="P18" s="96"/>
      <c r="Q18" s="96"/>
      <c r="R18" s="96"/>
      <c r="S18" s="99"/>
      <c r="T18" s="99"/>
      <c r="U18" s="99"/>
      <c r="V18" s="879" t="s">
        <v>210</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3"/>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60215-7B97-4B34-A71A-AA9A0EBCE365}">
  <sheetPr codeName="Sheet74">
    <pageSetUpPr fitToPage="1"/>
  </sheetPr>
  <dimension ref="B2:AI19"/>
  <sheetViews>
    <sheetView showGridLines="0" showZeros="0" view="pageBreakPreview" zoomScaleNormal="85" zoomScaleSheetLayoutView="100" workbookViewId="0">
      <selection activeCell="Q16" sqref="Q16:W23"/>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9" t="s">
        <v>211</v>
      </c>
      <c r="C3" s="479"/>
      <c r="D3" s="479"/>
      <c r="E3" s="851"/>
      <c r="F3" s="851"/>
      <c r="G3" s="851"/>
      <c r="H3" s="851"/>
      <c r="I3" s="851"/>
      <c r="J3" s="479"/>
      <c r="K3" s="479"/>
      <c r="L3" s="479"/>
      <c r="M3" s="479"/>
      <c r="N3" s="479"/>
      <c r="O3" s="479"/>
      <c r="P3" s="479"/>
      <c r="Q3" s="479"/>
      <c r="R3" s="479"/>
      <c r="S3" s="479"/>
      <c r="T3" s="479"/>
      <c r="U3" s="479"/>
      <c r="V3" s="479"/>
      <c r="W3" s="479"/>
      <c r="X3" s="479"/>
      <c r="Y3" s="479"/>
      <c r="Z3" s="479"/>
      <c r="AA3" s="479"/>
      <c r="AB3" s="479"/>
      <c r="AC3" s="479"/>
      <c r="AD3" s="479"/>
      <c r="AE3" s="479"/>
      <c r="AF3" s="479"/>
      <c r="AG3" s="479"/>
      <c r="AH3" s="479"/>
      <c r="AI3" s="479"/>
    </row>
    <row r="4" spans="2:35" ht="20.100000000000001" customHeight="1" x14ac:dyDescent="0.15">
      <c r="B4" s="852" t="s">
        <v>404</v>
      </c>
      <c r="C4" s="853"/>
      <c r="D4" s="854"/>
      <c r="E4" s="855" t="s">
        <v>405</v>
      </c>
      <c r="F4" s="856"/>
      <c r="G4" s="856"/>
      <c r="H4" s="856"/>
      <c r="I4" s="857"/>
      <c r="J4" s="858" t="s">
        <v>406</v>
      </c>
      <c r="K4" s="859"/>
      <c r="L4" s="860"/>
      <c r="M4" s="861" t="s">
        <v>530</v>
      </c>
      <c r="N4" s="862"/>
      <c r="O4" s="862"/>
      <c r="P4" s="862"/>
      <c r="Q4" s="862"/>
      <c r="R4" s="863"/>
      <c r="S4" s="466" t="s">
        <v>531</v>
      </c>
      <c r="T4" s="467"/>
      <c r="U4" s="467"/>
      <c r="V4" s="468"/>
      <c r="W4" s="864" t="s">
        <v>532</v>
      </c>
      <c r="X4" s="865"/>
      <c r="Y4" s="865"/>
      <c r="Z4" s="865"/>
      <c r="AA4" s="865"/>
      <c r="AB4" s="866"/>
      <c r="AC4" s="466" t="s">
        <v>529</v>
      </c>
      <c r="AD4" s="467"/>
      <c r="AE4" s="468"/>
      <c r="AF4" s="867">
        <v>45904</v>
      </c>
      <c r="AG4" s="868"/>
      <c r="AH4" s="868"/>
      <c r="AI4" s="869"/>
    </row>
    <row r="5" spans="2:35" ht="20.100000000000001" customHeight="1" x14ac:dyDescent="0.15">
      <c r="B5" s="881" t="s">
        <v>649</v>
      </c>
      <c r="C5" s="882"/>
      <c r="D5" s="883"/>
      <c r="E5" s="884" t="s">
        <v>411</v>
      </c>
      <c r="F5" s="885"/>
      <c r="G5" s="885"/>
      <c r="H5" s="885"/>
      <c r="I5" s="886"/>
      <c r="J5" s="887" t="s">
        <v>407</v>
      </c>
      <c r="K5" s="888"/>
      <c r="L5" s="889"/>
      <c r="M5" s="861" t="s">
        <v>408</v>
      </c>
      <c r="N5" s="862"/>
      <c r="O5" s="862"/>
      <c r="P5" s="862"/>
      <c r="Q5" s="862"/>
      <c r="R5" s="863"/>
      <c r="S5" s="469"/>
      <c r="T5" s="470"/>
      <c r="U5" s="470"/>
      <c r="V5" s="471"/>
      <c r="W5" s="890" t="s">
        <v>533</v>
      </c>
      <c r="X5" s="891"/>
      <c r="Y5" s="891"/>
      <c r="Z5" s="891"/>
      <c r="AA5" s="891"/>
      <c r="AB5" s="892"/>
      <c r="AC5" s="469"/>
      <c r="AD5" s="470"/>
      <c r="AE5" s="471"/>
      <c r="AF5" s="870"/>
      <c r="AG5" s="871"/>
      <c r="AH5" s="871"/>
      <c r="AI5" s="872"/>
    </row>
    <row r="6" spans="2:35" ht="26.25" customHeight="1" x14ac:dyDescent="0.2">
      <c r="B6" s="874" t="s">
        <v>208</v>
      </c>
      <c r="C6" s="893" t="s">
        <v>209</v>
      </c>
      <c r="D6" s="894"/>
      <c r="E6" s="894"/>
      <c r="F6" s="894"/>
      <c r="G6" s="894"/>
      <c r="H6" s="894"/>
      <c r="I6" s="894"/>
      <c r="J6" s="894"/>
      <c r="K6" s="894"/>
      <c r="L6" s="894"/>
      <c r="M6" s="894"/>
      <c r="N6" s="894"/>
      <c r="O6" s="894"/>
      <c r="P6" s="894"/>
      <c r="Q6" s="894"/>
      <c r="R6" s="894"/>
      <c r="S6" s="894"/>
      <c r="T6" s="894"/>
      <c r="U6" s="894"/>
      <c r="V6" s="894"/>
      <c r="W6" s="894"/>
      <c r="X6" s="894"/>
      <c r="Y6" s="894"/>
      <c r="Z6" s="894"/>
      <c r="AA6" s="894"/>
      <c r="AB6" s="894"/>
      <c r="AC6" s="894"/>
      <c r="AD6" s="894"/>
      <c r="AE6" s="894"/>
      <c r="AF6" s="894"/>
      <c r="AG6" s="894"/>
      <c r="AH6" s="894"/>
      <c r="AI6" s="895"/>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75"/>
      <c r="C18" s="95"/>
      <c r="D18" s="96"/>
      <c r="E18" s="97"/>
      <c r="F18" s="98"/>
      <c r="G18" s="98"/>
      <c r="H18" s="96"/>
      <c r="I18" s="96"/>
      <c r="J18" s="96"/>
      <c r="K18" s="96"/>
      <c r="L18" s="96"/>
      <c r="M18" s="96"/>
      <c r="N18" s="96"/>
      <c r="O18" s="96"/>
      <c r="P18" s="96"/>
      <c r="Q18" s="96"/>
      <c r="R18" s="96"/>
      <c r="S18" s="99"/>
      <c r="T18" s="99"/>
      <c r="U18" s="99"/>
      <c r="V18" s="879" t="s">
        <v>210</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3"/>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65C89-A845-41E0-88A0-66295BB18D56}">
  <sheetPr codeName="Sheet75">
    <pageSetUpPr fitToPage="1"/>
  </sheetPr>
  <dimension ref="B2:AI19"/>
  <sheetViews>
    <sheetView showGridLines="0" showZeros="0" view="pageBreakPreview" zoomScaleNormal="85" zoomScaleSheetLayoutView="100" workbookViewId="0">
      <selection activeCell="Q16" sqref="Q16:W23"/>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9" t="s">
        <v>211</v>
      </c>
      <c r="C3" s="479"/>
      <c r="D3" s="479"/>
      <c r="E3" s="851"/>
      <c r="F3" s="851"/>
      <c r="G3" s="851"/>
      <c r="H3" s="851"/>
      <c r="I3" s="851"/>
      <c r="J3" s="479"/>
      <c r="K3" s="479"/>
      <c r="L3" s="479"/>
      <c r="M3" s="479"/>
      <c r="N3" s="479"/>
      <c r="O3" s="479"/>
      <c r="P3" s="479"/>
      <c r="Q3" s="479"/>
      <c r="R3" s="479"/>
      <c r="S3" s="479"/>
      <c r="T3" s="479"/>
      <c r="U3" s="479"/>
      <c r="V3" s="479"/>
      <c r="W3" s="479"/>
      <c r="X3" s="479"/>
      <c r="Y3" s="479"/>
      <c r="Z3" s="479"/>
      <c r="AA3" s="479"/>
      <c r="AB3" s="479"/>
      <c r="AC3" s="479"/>
      <c r="AD3" s="479"/>
      <c r="AE3" s="479"/>
      <c r="AF3" s="479"/>
      <c r="AG3" s="479"/>
      <c r="AH3" s="479"/>
      <c r="AI3" s="479"/>
    </row>
    <row r="4" spans="2:35" ht="20.100000000000001" customHeight="1" x14ac:dyDescent="0.15">
      <c r="B4" s="852" t="s">
        <v>404</v>
      </c>
      <c r="C4" s="853"/>
      <c r="D4" s="854"/>
      <c r="E4" s="855" t="s">
        <v>405</v>
      </c>
      <c r="F4" s="856"/>
      <c r="G4" s="856"/>
      <c r="H4" s="856"/>
      <c r="I4" s="857"/>
      <c r="J4" s="858" t="s">
        <v>406</v>
      </c>
      <c r="K4" s="859"/>
      <c r="L4" s="860"/>
      <c r="M4" s="861" t="s">
        <v>530</v>
      </c>
      <c r="N4" s="862"/>
      <c r="O4" s="862"/>
      <c r="P4" s="862"/>
      <c r="Q4" s="862"/>
      <c r="R4" s="863"/>
      <c r="S4" s="466" t="s">
        <v>531</v>
      </c>
      <c r="T4" s="467"/>
      <c r="U4" s="467"/>
      <c r="V4" s="468"/>
      <c r="W4" s="864" t="s">
        <v>532</v>
      </c>
      <c r="X4" s="865"/>
      <c r="Y4" s="865"/>
      <c r="Z4" s="865"/>
      <c r="AA4" s="865"/>
      <c r="AB4" s="866"/>
      <c r="AC4" s="466" t="s">
        <v>529</v>
      </c>
      <c r="AD4" s="467"/>
      <c r="AE4" s="468"/>
      <c r="AF4" s="867">
        <v>45904</v>
      </c>
      <c r="AG4" s="868"/>
      <c r="AH4" s="868"/>
      <c r="AI4" s="869"/>
    </row>
    <row r="5" spans="2:35" ht="20.100000000000001" customHeight="1" x14ac:dyDescent="0.15">
      <c r="B5" s="881" t="s">
        <v>649</v>
      </c>
      <c r="C5" s="882"/>
      <c r="D5" s="883"/>
      <c r="E5" s="884" t="s">
        <v>411</v>
      </c>
      <c r="F5" s="885"/>
      <c r="G5" s="885"/>
      <c r="H5" s="885"/>
      <c r="I5" s="886"/>
      <c r="J5" s="887" t="s">
        <v>407</v>
      </c>
      <c r="K5" s="888"/>
      <c r="L5" s="889"/>
      <c r="M5" s="861" t="s">
        <v>408</v>
      </c>
      <c r="N5" s="862"/>
      <c r="O5" s="862"/>
      <c r="P5" s="862"/>
      <c r="Q5" s="862"/>
      <c r="R5" s="863"/>
      <c r="S5" s="469"/>
      <c r="T5" s="470"/>
      <c r="U5" s="470"/>
      <c r="V5" s="471"/>
      <c r="W5" s="890" t="s">
        <v>533</v>
      </c>
      <c r="X5" s="891"/>
      <c r="Y5" s="891"/>
      <c r="Z5" s="891"/>
      <c r="AA5" s="891"/>
      <c r="AB5" s="892"/>
      <c r="AC5" s="469"/>
      <c r="AD5" s="470"/>
      <c r="AE5" s="471"/>
      <c r="AF5" s="870"/>
      <c r="AG5" s="871"/>
      <c r="AH5" s="871"/>
      <c r="AI5" s="872"/>
    </row>
    <row r="6" spans="2:35" ht="26.25" customHeight="1" x14ac:dyDescent="0.2">
      <c r="B6" s="874" t="s">
        <v>208</v>
      </c>
      <c r="C6" s="893" t="s">
        <v>209</v>
      </c>
      <c r="D6" s="894"/>
      <c r="E6" s="894"/>
      <c r="F6" s="894"/>
      <c r="G6" s="894"/>
      <c r="H6" s="894"/>
      <c r="I6" s="894"/>
      <c r="J6" s="894"/>
      <c r="K6" s="894"/>
      <c r="L6" s="894"/>
      <c r="M6" s="894"/>
      <c r="N6" s="894"/>
      <c r="O6" s="894"/>
      <c r="P6" s="894"/>
      <c r="Q6" s="894"/>
      <c r="R6" s="894"/>
      <c r="S6" s="894"/>
      <c r="T6" s="894"/>
      <c r="U6" s="894"/>
      <c r="V6" s="894"/>
      <c r="W6" s="894"/>
      <c r="X6" s="894"/>
      <c r="Y6" s="894"/>
      <c r="Z6" s="894"/>
      <c r="AA6" s="894"/>
      <c r="AB6" s="894"/>
      <c r="AC6" s="894"/>
      <c r="AD6" s="894"/>
      <c r="AE6" s="894"/>
      <c r="AF6" s="894"/>
      <c r="AG6" s="894"/>
      <c r="AH6" s="894"/>
      <c r="AI6" s="895"/>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75"/>
      <c r="C18" s="95"/>
      <c r="D18" s="96"/>
      <c r="E18" s="97"/>
      <c r="F18" s="98"/>
      <c r="G18" s="98"/>
      <c r="H18" s="96"/>
      <c r="I18" s="96"/>
      <c r="J18" s="96"/>
      <c r="K18" s="96"/>
      <c r="L18" s="96"/>
      <c r="M18" s="96"/>
      <c r="N18" s="96"/>
      <c r="O18" s="96"/>
      <c r="P18" s="96"/>
      <c r="Q18" s="96"/>
      <c r="R18" s="96"/>
      <c r="S18" s="99"/>
      <c r="T18" s="99"/>
      <c r="U18" s="99"/>
      <c r="V18" s="879" t="s">
        <v>210</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3"/>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EDC51-D7D7-4B05-A18C-1EA9DD301E1A}">
  <sheetPr codeName="Sheet76">
    <pageSetUpPr fitToPage="1"/>
  </sheetPr>
  <dimension ref="B2:AI19"/>
  <sheetViews>
    <sheetView showGridLines="0" showZeros="0" view="pageBreakPreview" zoomScaleNormal="85" zoomScaleSheetLayoutView="100" workbookViewId="0">
      <selection activeCell="Q16" sqref="Q16:AI23"/>
    </sheetView>
  </sheetViews>
  <sheetFormatPr defaultColWidth="9" defaultRowHeight="12" x14ac:dyDescent="0.15"/>
  <cols>
    <col min="1" max="1" width="1.5" style="6" customWidth="1"/>
    <col min="2" max="2" width="3.25" style="6" customWidth="1"/>
    <col min="3" max="35" width="4.125" style="6" customWidth="1"/>
    <col min="36" max="36" width="1.5" style="6" customWidth="1"/>
    <col min="37" max="16384" width="9" style="6"/>
  </cols>
  <sheetData>
    <row r="2" spans="2:35" ht="8.25" customHeight="1" x14ac:dyDescent="0.15"/>
    <row r="3" spans="2:35" ht="24.95" customHeight="1" x14ac:dyDescent="0.15">
      <c r="B3" s="479" t="s">
        <v>211</v>
      </c>
      <c r="C3" s="479"/>
      <c r="D3" s="479"/>
      <c r="E3" s="851"/>
      <c r="F3" s="851"/>
      <c r="G3" s="851"/>
      <c r="H3" s="851"/>
      <c r="I3" s="851"/>
      <c r="J3" s="479"/>
      <c r="K3" s="479"/>
      <c r="L3" s="479"/>
      <c r="M3" s="479"/>
      <c r="N3" s="479"/>
      <c r="O3" s="479"/>
      <c r="P3" s="479"/>
      <c r="Q3" s="479"/>
      <c r="R3" s="479"/>
      <c r="S3" s="479"/>
      <c r="T3" s="479"/>
      <c r="U3" s="479"/>
      <c r="V3" s="479"/>
      <c r="W3" s="479"/>
      <c r="X3" s="479"/>
      <c r="Y3" s="479"/>
      <c r="Z3" s="479"/>
      <c r="AA3" s="479"/>
      <c r="AB3" s="479"/>
      <c r="AC3" s="479"/>
      <c r="AD3" s="479"/>
      <c r="AE3" s="479"/>
      <c r="AF3" s="479"/>
      <c r="AG3" s="479"/>
      <c r="AH3" s="479"/>
      <c r="AI3" s="479"/>
    </row>
    <row r="4" spans="2:35" ht="20.100000000000001" customHeight="1" x14ac:dyDescent="0.15">
      <c r="B4" s="852" t="s">
        <v>404</v>
      </c>
      <c r="C4" s="853"/>
      <c r="D4" s="854"/>
      <c r="E4" s="855" t="s">
        <v>405</v>
      </c>
      <c r="F4" s="856"/>
      <c r="G4" s="856"/>
      <c r="H4" s="856"/>
      <c r="I4" s="857"/>
      <c r="J4" s="858" t="s">
        <v>406</v>
      </c>
      <c r="K4" s="859"/>
      <c r="L4" s="860"/>
      <c r="M4" s="861" t="s">
        <v>530</v>
      </c>
      <c r="N4" s="862"/>
      <c r="O4" s="862"/>
      <c r="P4" s="862"/>
      <c r="Q4" s="862"/>
      <c r="R4" s="863"/>
      <c r="S4" s="466" t="s">
        <v>531</v>
      </c>
      <c r="T4" s="467"/>
      <c r="U4" s="467"/>
      <c r="V4" s="468"/>
      <c r="W4" s="864" t="s">
        <v>532</v>
      </c>
      <c r="X4" s="865"/>
      <c r="Y4" s="865"/>
      <c r="Z4" s="865"/>
      <c r="AA4" s="865"/>
      <c r="AB4" s="866"/>
      <c r="AC4" s="466" t="s">
        <v>529</v>
      </c>
      <c r="AD4" s="467"/>
      <c r="AE4" s="468"/>
      <c r="AF4" s="867">
        <v>45904</v>
      </c>
      <c r="AG4" s="868"/>
      <c r="AH4" s="868"/>
      <c r="AI4" s="869"/>
    </row>
    <row r="5" spans="2:35" ht="20.100000000000001" customHeight="1" x14ac:dyDescent="0.15">
      <c r="B5" s="881" t="s">
        <v>649</v>
      </c>
      <c r="C5" s="882"/>
      <c r="D5" s="883"/>
      <c r="E5" s="884" t="s">
        <v>411</v>
      </c>
      <c r="F5" s="885"/>
      <c r="G5" s="885"/>
      <c r="H5" s="885"/>
      <c r="I5" s="886"/>
      <c r="J5" s="887" t="s">
        <v>407</v>
      </c>
      <c r="K5" s="888"/>
      <c r="L5" s="889"/>
      <c r="M5" s="861" t="s">
        <v>408</v>
      </c>
      <c r="N5" s="862"/>
      <c r="O5" s="862"/>
      <c r="P5" s="862"/>
      <c r="Q5" s="862"/>
      <c r="R5" s="863"/>
      <c r="S5" s="469"/>
      <c r="T5" s="470"/>
      <c r="U5" s="470"/>
      <c r="V5" s="471"/>
      <c r="W5" s="890" t="s">
        <v>533</v>
      </c>
      <c r="X5" s="891"/>
      <c r="Y5" s="891"/>
      <c r="Z5" s="891"/>
      <c r="AA5" s="891"/>
      <c r="AB5" s="892"/>
      <c r="AC5" s="469"/>
      <c r="AD5" s="470"/>
      <c r="AE5" s="471"/>
      <c r="AF5" s="870"/>
      <c r="AG5" s="871"/>
      <c r="AH5" s="871"/>
      <c r="AI5" s="872"/>
    </row>
    <row r="6" spans="2:35" ht="26.25" customHeight="1" x14ac:dyDescent="0.2">
      <c r="B6" s="874" t="s">
        <v>208</v>
      </c>
      <c r="C6" s="893" t="s">
        <v>209</v>
      </c>
      <c r="D6" s="894"/>
      <c r="E6" s="894"/>
      <c r="F6" s="894"/>
      <c r="G6" s="894"/>
      <c r="H6" s="894"/>
      <c r="I6" s="894"/>
      <c r="J6" s="894"/>
      <c r="K6" s="894"/>
      <c r="L6" s="894"/>
      <c r="M6" s="894"/>
      <c r="N6" s="894"/>
      <c r="O6" s="894"/>
      <c r="P6" s="894"/>
      <c r="Q6" s="894"/>
      <c r="R6" s="894"/>
      <c r="S6" s="894"/>
      <c r="T6" s="894"/>
      <c r="U6" s="894"/>
      <c r="V6" s="894"/>
      <c r="W6" s="894"/>
      <c r="X6" s="894"/>
      <c r="Y6" s="894"/>
      <c r="Z6" s="894"/>
      <c r="AA6" s="894"/>
      <c r="AB6" s="894"/>
      <c r="AC6" s="894"/>
      <c r="AD6" s="894"/>
      <c r="AE6" s="894"/>
      <c r="AF6" s="894"/>
      <c r="AG6" s="894"/>
      <c r="AH6" s="894"/>
      <c r="AI6" s="895"/>
    </row>
    <row r="7" spans="2:35" ht="35.450000000000003" customHeight="1" x14ac:dyDescent="0.15">
      <c r="B7" s="874"/>
      <c r="C7" s="4"/>
      <c r="D7" s="4"/>
      <c r="E7" s="4"/>
      <c r="F7" s="4"/>
      <c r="G7" s="4"/>
      <c r="H7" s="4"/>
      <c r="I7" s="89"/>
      <c r="J7" s="4"/>
      <c r="K7" s="4"/>
      <c r="L7" s="4"/>
      <c r="M7" s="4"/>
      <c r="N7" s="4"/>
      <c r="O7" s="4"/>
      <c r="P7" s="4"/>
      <c r="Q7" s="90"/>
      <c r="R7" s="89"/>
      <c r="S7" s="4"/>
      <c r="T7" s="4"/>
      <c r="U7" s="4"/>
      <c r="V7" s="4"/>
      <c r="W7" s="89"/>
      <c r="X7" s="89"/>
      <c r="Y7" s="89"/>
      <c r="Z7" s="89"/>
      <c r="AA7" s="89"/>
      <c r="AB7" s="4"/>
      <c r="AC7" s="4"/>
      <c r="AD7" s="4"/>
      <c r="AE7" s="4"/>
      <c r="AF7" s="4"/>
      <c r="AG7" s="4"/>
      <c r="AH7" s="4"/>
      <c r="AI7" s="91"/>
    </row>
    <row r="8" spans="2:35" ht="35.450000000000003" customHeight="1" x14ac:dyDescent="0.15">
      <c r="B8" s="874"/>
      <c r="C8" s="4"/>
      <c r="D8" s="4"/>
      <c r="E8" s="4"/>
      <c r="F8" s="4"/>
      <c r="G8" s="4"/>
      <c r="H8" s="4"/>
      <c r="I8" s="89"/>
      <c r="J8" s="4"/>
      <c r="K8" s="4"/>
      <c r="L8" s="4"/>
      <c r="M8" s="4"/>
      <c r="N8" s="4"/>
      <c r="O8" s="4"/>
      <c r="P8" s="4"/>
      <c r="Q8" s="90"/>
      <c r="R8" s="89"/>
      <c r="S8" s="4"/>
      <c r="T8" s="4"/>
      <c r="U8" s="4"/>
      <c r="V8" s="4"/>
      <c r="W8" s="89"/>
      <c r="X8" s="89"/>
      <c r="Y8" s="89"/>
      <c r="Z8" s="89"/>
      <c r="AA8" s="89"/>
      <c r="AB8" s="4"/>
      <c r="AC8" s="4"/>
      <c r="AD8" s="4"/>
      <c r="AE8" s="4"/>
      <c r="AF8" s="4"/>
      <c r="AG8" s="4"/>
      <c r="AH8" s="4"/>
      <c r="AI8" s="91"/>
    </row>
    <row r="9" spans="2:35" ht="35.450000000000003" customHeight="1" x14ac:dyDescent="0.15">
      <c r="B9" s="874"/>
      <c r="C9" s="4"/>
      <c r="D9" s="4"/>
      <c r="E9" s="4"/>
      <c r="F9" s="4"/>
      <c r="G9" s="4"/>
      <c r="H9" s="4"/>
      <c r="I9" s="89"/>
      <c r="J9" s="4"/>
      <c r="K9" s="4"/>
      <c r="L9" s="4"/>
      <c r="M9" s="4"/>
      <c r="N9" s="4"/>
      <c r="O9" s="4"/>
      <c r="P9" s="4"/>
      <c r="Q9" s="90"/>
      <c r="R9" s="89"/>
      <c r="S9" s="4"/>
      <c r="T9" s="4"/>
      <c r="U9" s="4"/>
      <c r="V9" s="4"/>
      <c r="W9" s="89"/>
      <c r="X9" s="89"/>
      <c r="Y9" s="89"/>
      <c r="Z9" s="89"/>
      <c r="AA9" s="89"/>
      <c r="AB9" s="4"/>
      <c r="AC9" s="4"/>
      <c r="AD9" s="4"/>
      <c r="AE9" s="4"/>
      <c r="AF9" s="4"/>
      <c r="AG9" s="4"/>
      <c r="AH9" s="4"/>
      <c r="AI9" s="91"/>
    </row>
    <row r="10" spans="2:35" ht="35.450000000000003" customHeight="1" x14ac:dyDescent="0.15">
      <c r="B10" s="874"/>
      <c r="C10" s="4"/>
      <c r="D10" s="4"/>
      <c r="E10" s="4"/>
      <c r="F10" s="4"/>
      <c r="G10" s="4"/>
      <c r="H10" s="4"/>
      <c r="I10" s="89"/>
      <c r="J10" s="4"/>
      <c r="K10" s="4"/>
      <c r="L10" s="4"/>
      <c r="M10" s="4"/>
      <c r="N10" s="4"/>
      <c r="O10" s="4"/>
      <c r="P10" s="4"/>
      <c r="Q10" s="90"/>
      <c r="R10" s="89"/>
      <c r="S10" s="4"/>
      <c r="T10" s="4"/>
      <c r="U10" s="4"/>
      <c r="V10" s="4"/>
      <c r="W10" s="89"/>
      <c r="X10" s="89"/>
      <c r="Y10" s="89"/>
      <c r="Z10" s="89"/>
      <c r="AA10" s="89"/>
      <c r="AB10" s="4"/>
      <c r="AC10" s="4"/>
      <c r="AD10" s="4"/>
      <c r="AE10" s="4"/>
      <c r="AF10" s="4"/>
      <c r="AG10" s="4"/>
      <c r="AH10" s="4"/>
      <c r="AI10" s="91"/>
    </row>
    <row r="11" spans="2:35" ht="35.450000000000003" customHeight="1" x14ac:dyDescent="0.15">
      <c r="B11" s="874"/>
      <c r="C11" s="4"/>
      <c r="D11" s="4"/>
      <c r="E11" s="4"/>
      <c r="F11" s="4"/>
      <c r="G11" s="4"/>
      <c r="H11" s="4"/>
      <c r="I11" s="89"/>
      <c r="J11" s="4"/>
      <c r="K11" s="4"/>
      <c r="L11" s="4"/>
      <c r="M11" s="4"/>
      <c r="N11" s="4"/>
      <c r="O11" s="4"/>
      <c r="P11" s="4"/>
      <c r="Q11" s="89"/>
      <c r="R11" s="89"/>
      <c r="S11" s="4"/>
      <c r="T11" s="4"/>
      <c r="U11" s="4"/>
      <c r="V11" s="4"/>
      <c r="W11" s="89"/>
      <c r="X11" s="89"/>
      <c r="Y11" s="89"/>
      <c r="Z11" s="89"/>
      <c r="AA11" s="89"/>
      <c r="AB11" s="4"/>
      <c r="AC11" s="4"/>
      <c r="AD11" s="4"/>
      <c r="AE11" s="4"/>
      <c r="AF11" s="4"/>
      <c r="AG11" s="4"/>
      <c r="AH11" s="4"/>
      <c r="AI11" s="91"/>
    </row>
    <row r="12" spans="2:35" ht="35.450000000000003" customHeight="1" x14ac:dyDescent="0.15">
      <c r="B12" s="874"/>
      <c r="C12" s="4"/>
      <c r="D12" s="4"/>
      <c r="E12" s="4"/>
      <c r="F12" s="89"/>
      <c r="G12" s="89"/>
      <c r="H12" s="4"/>
      <c r="I12" s="4"/>
      <c r="J12" s="4"/>
      <c r="K12" s="4"/>
      <c r="L12" s="4"/>
      <c r="M12" s="4"/>
      <c r="N12" s="4"/>
      <c r="O12" s="4"/>
      <c r="P12" s="4"/>
      <c r="Q12" s="89"/>
      <c r="R12" s="4"/>
      <c r="S12" s="4"/>
      <c r="T12" s="4"/>
      <c r="U12" s="4"/>
      <c r="V12" s="4"/>
      <c r="W12" s="89"/>
      <c r="X12" s="89"/>
      <c r="Y12" s="89"/>
      <c r="Z12" s="89"/>
      <c r="AA12" s="89"/>
      <c r="AB12" s="4"/>
      <c r="AC12" s="4"/>
      <c r="AD12" s="4"/>
      <c r="AE12" s="4"/>
      <c r="AF12" s="4"/>
      <c r="AG12" s="4"/>
      <c r="AH12" s="4"/>
      <c r="AI12" s="91"/>
    </row>
    <row r="13" spans="2:35" ht="35.450000000000003" customHeight="1" x14ac:dyDescent="0.15">
      <c r="B13" s="874"/>
      <c r="C13" s="4"/>
      <c r="D13" s="4"/>
      <c r="E13" s="4"/>
      <c r="F13" s="89"/>
      <c r="G13" s="89"/>
      <c r="H13" s="89"/>
      <c r="I13" s="4"/>
      <c r="J13" s="4"/>
      <c r="K13" s="4"/>
      <c r="L13" s="4"/>
      <c r="M13" s="4"/>
      <c r="N13" s="4"/>
      <c r="O13" s="4"/>
      <c r="P13" s="4"/>
      <c r="Q13" s="89"/>
      <c r="R13" s="4"/>
      <c r="S13" s="4"/>
      <c r="T13" s="4"/>
      <c r="U13" s="4"/>
      <c r="V13" s="4"/>
      <c r="W13" s="89"/>
      <c r="X13" s="89"/>
      <c r="Y13" s="89"/>
      <c r="Z13" s="89"/>
      <c r="AA13" s="89"/>
      <c r="AB13" s="4"/>
      <c r="AC13" s="4"/>
      <c r="AD13" s="4"/>
      <c r="AE13" s="4"/>
      <c r="AF13" s="4"/>
      <c r="AG13" s="4"/>
      <c r="AH13" s="4"/>
      <c r="AI13" s="91"/>
    </row>
    <row r="14" spans="2:35" ht="35.450000000000003" customHeight="1" x14ac:dyDescent="0.15">
      <c r="B14" s="874"/>
      <c r="C14" s="89"/>
      <c r="D14" s="4"/>
      <c r="E14" s="4"/>
      <c r="F14" s="89"/>
      <c r="G14" s="89"/>
      <c r="H14" s="89"/>
      <c r="I14" s="4"/>
      <c r="J14" s="4"/>
      <c r="K14" s="4"/>
      <c r="L14" s="4"/>
      <c r="M14" s="4"/>
      <c r="N14" s="4"/>
      <c r="O14" s="4"/>
      <c r="P14" s="4"/>
      <c r="Q14" s="89"/>
      <c r="R14" s="89"/>
      <c r="S14" s="4"/>
      <c r="T14" s="4"/>
      <c r="U14" s="4"/>
      <c r="V14" s="4"/>
      <c r="W14" s="89"/>
      <c r="X14" s="89"/>
      <c r="Y14" s="89"/>
      <c r="Z14" s="89"/>
      <c r="AA14" s="89"/>
      <c r="AB14" s="4"/>
      <c r="AC14" s="4"/>
      <c r="AD14" s="4"/>
      <c r="AE14" s="4"/>
      <c r="AF14" s="4"/>
      <c r="AG14" s="4"/>
      <c r="AH14" s="4"/>
      <c r="AI14" s="91"/>
    </row>
    <row r="15" spans="2:35" ht="35.450000000000003" customHeight="1" x14ac:dyDescent="0.15">
      <c r="B15" s="874"/>
      <c r="C15" s="89"/>
      <c r="D15" s="4"/>
      <c r="E15" s="4"/>
      <c r="F15" s="89"/>
      <c r="G15" s="89"/>
      <c r="H15" s="89"/>
      <c r="I15" s="4"/>
      <c r="J15" s="4"/>
      <c r="K15" s="4"/>
      <c r="L15" s="4"/>
      <c r="M15" s="4"/>
      <c r="N15" s="4"/>
      <c r="O15" s="4"/>
      <c r="P15" s="4"/>
      <c r="Q15" s="89"/>
      <c r="R15" s="89"/>
      <c r="S15" s="4"/>
      <c r="T15" s="4"/>
      <c r="U15" s="4"/>
      <c r="V15" s="4"/>
      <c r="W15" s="89"/>
      <c r="X15" s="89"/>
      <c r="Y15" s="89"/>
      <c r="Z15" s="89"/>
      <c r="AA15" s="89"/>
      <c r="AB15" s="4"/>
      <c r="AC15" s="4"/>
      <c r="AD15" s="4"/>
      <c r="AE15" s="4"/>
      <c r="AF15" s="4"/>
      <c r="AG15" s="4"/>
      <c r="AH15" s="4"/>
      <c r="AI15" s="91"/>
    </row>
    <row r="16" spans="2:35" ht="35.450000000000003" customHeight="1" x14ac:dyDescent="0.15">
      <c r="B16" s="874"/>
      <c r="C16" s="89"/>
      <c r="D16" s="4"/>
      <c r="E16" s="4"/>
      <c r="F16" s="89"/>
      <c r="G16" s="89"/>
      <c r="H16" s="89"/>
      <c r="I16" s="4"/>
      <c r="J16" s="4"/>
      <c r="K16" s="4"/>
      <c r="L16" s="4"/>
      <c r="M16" s="4"/>
      <c r="N16" s="4"/>
      <c r="O16" s="4"/>
      <c r="P16" s="4"/>
      <c r="Q16" s="89"/>
      <c r="R16" s="89"/>
      <c r="S16" s="4"/>
      <c r="T16" s="4"/>
      <c r="U16" s="4"/>
      <c r="V16" s="4"/>
      <c r="W16" s="89"/>
      <c r="X16" s="89"/>
      <c r="Y16" s="89"/>
      <c r="Z16" s="89"/>
      <c r="AA16" s="89"/>
      <c r="AB16" s="4"/>
      <c r="AC16" s="4"/>
      <c r="AD16" s="4"/>
      <c r="AE16" s="4"/>
      <c r="AF16" s="4"/>
      <c r="AG16" s="4"/>
      <c r="AH16" s="4"/>
      <c r="AI16" s="91"/>
    </row>
    <row r="17" spans="2:35" ht="22.5" customHeight="1" x14ac:dyDescent="0.15">
      <c r="B17" s="874"/>
      <c r="C17" s="89"/>
      <c r="D17" s="4"/>
      <c r="E17" s="92"/>
      <c r="H17" s="93"/>
      <c r="I17" s="93"/>
      <c r="J17" s="93"/>
      <c r="K17" s="93"/>
      <c r="L17" s="93"/>
      <c r="M17" s="4"/>
      <c r="N17" s="4"/>
      <c r="O17" s="4"/>
      <c r="P17" s="4"/>
      <c r="Q17" s="89"/>
      <c r="R17" s="89"/>
      <c r="S17" s="4"/>
      <c r="T17" s="4"/>
      <c r="U17" s="4"/>
      <c r="V17" s="4"/>
      <c r="W17" s="89"/>
      <c r="X17" s="89"/>
      <c r="Y17" s="89"/>
      <c r="Z17" s="89"/>
      <c r="AA17" s="89"/>
      <c r="AI17" s="94"/>
    </row>
    <row r="18" spans="2:35" ht="78.75" customHeight="1" x14ac:dyDescent="0.15">
      <c r="B18" s="875"/>
      <c r="C18" s="95"/>
      <c r="D18" s="96"/>
      <c r="E18" s="97"/>
      <c r="F18" s="98"/>
      <c r="G18" s="98"/>
      <c r="H18" s="96"/>
      <c r="I18" s="96"/>
      <c r="J18" s="96"/>
      <c r="K18" s="96"/>
      <c r="L18" s="96"/>
      <c r="M18" s="96"/>
      <c r="N18" s="96"/>
      <c r="O18" s="96"/>
      <c r="P18" s="96"/>
      <c r="Q18" s="96"/>
      <c r="R18" s="96"/>
      <c r="S18" s="99"/>
      <c r="T18" s="99"/>
      <c r="U18" s="99"/>
      <c r="V18" s="879" t="s">
        <v>210</v>
      </c>
      <c r="W18" s="879"/>
      <c r="X18" s="879"/>
      <c r="Y18" s="879"/>
      <c r="Z18" s="879"/>
      <c r="AA18" s="879"/>
      <c r="AB18" s="879"/>
      <c r="AC18" s="879"/>
      <c r="AD18" s="879"/>
      <c r="AE18" s="879"/>
      <c r="AF18" s="879"/>
      <c r="AG18" s="879"/>
      <c r="AH18" s="879"/>
      <c r="AI18" s="880"/>
    </row>
    <row r="19" spans="2:35" ht="15" customHeight="1" x14ac:dyDescent="0.15"/>
  </sheetData>
  <mergeCells count="17">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V18:AI18"/>
  </mergeCells>
  <phoneticPr fontId="13"/>
  <printOptions horizontalCentered="1" verticalCentered="1"/>
  <pageMargins left="0.23622047244094488" right="0.23622047244094488" top="0.74803149606299213" bottom="0.74803149606299213" header="0.31496062992125984" footer="0.31496062992125984"/>
  <pageSetup paperSize="9" scale="98" fitToWidth="0" orientation="landscape" copies="2" r:id="rId1"/>
  <headerFooter alignWithMargins="0"/>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87B75-81C2-4C78-A39F-1F5CCE538F52}">
  <sheetPr codeName="Sheet68"/>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PS</v>
      </c>
      <c r="AW5" s="274">
        <f>R7</f>
        <v>10.5</v>
      </c>
      <c r="AX5" s="55" t="str">
        <f>AM35</f>
        <v>Ⅰ</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78" t="str">
        <f>IF(Y37&gt;0,"",IF(Z37&gt;0,R7,""))</f>
        <v/>
      </c>
      <c r="BM5" s="278" t="str">
        <f>IF(Y37+Z37&gt;0,"",IF(AA37&gt;0,R7,""))</f>
        <v/>
      </c>
      <c r="BN5" s="278"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5"/>
      <c r="F6" s="945"/>
      <c r="G6" s="945"/>
      <c r="H6" s="945"/>
      <c r="I6" s="945"/>
      <c r="J6" s="946"/>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496</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549</v>
      </c>
      <c r="M11" s="905"/>
      <c r="N11" s="904" t="s">
        <v>550</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558</v>
      </c>
      <c r="O12" s="905"/>
      <c r="P12" s="904" t="s">
        <v>542</v>
      </c>
      <c r="Q12" s="905"/>
      <c r="R12" s="850" t="s">
        <v>351</v>
      </c>
      <c r="S12" s="850"/>
      <c r="T12" s="850"/>
      <c r="U12" s="904" t="s">
        <v>553</v>
      </c>
      <c r="V12" s="905"/>
      <c r="W12" s="904"/>
      <c r="X12" s="905"/>
      <c r="Y12" s="54"/>
      <c r="Z12" s="54"/>
      <c r="AA12" s="54"/>
      <c r="AB12" s="54"/>
      <c r="AC12" s="273"/>
      <c r="AD12" s="273"/>
      <c r="AE12" s="273"/>
      <c r="AF12" s="273"/>
      <c r="AG12" s="273"/>
      <c r="AH12" s="273"/>
      <c r="AI12" s="273"/>
      <c r="AJ12" s="273"/>
      <c r="AK12" s="898"/>
      <c r="AL12" s="899"/>
      <c r="AM12" s="899"/>
      <c r="AN12" s="899"/>
      <c r="AO12" s="900"/>
      <c r="AP12" s="2"/>
      <c r="AQ12" s="59">
        <f t="shared" si="2"/>
        <v>2</v>
      </c>
    </row>
    <row r="13" spans="2:86" ht="12" customHeight="1" x14ac:dyDescent="0.15">
      <c r="B13" s="940"/>
      <c r="C13" s="947"/>
      <c r="D13" s="948"/>
      <c r="E13" s="948"/>
      <c r="F13" s="948"/>
      <c r="G13" s="948"/>
      <c r="H13" s="948"/>
      <c r="I13" s="948"/>
      <c r="J13" s="949"/>
      <c r="K13" s="100">
        <v>3</v>
      </c>
      <c r="L13" s="904" t="s">
        <v>549</v>
      </c>
      <c r="M13" s="905"/>
      <c r="N13" s="904" t="s">
        <v>559</v>
      </c>
      <c r="O13" s="905"/>
      <c r="P13" s="904"/>
      <c r="Q13" s="905"/>
      <c r="R13" s="913" t="s">
        <v>351</v>
      </c>
      <c r="S13" s="914"/>
      <c r="T13" s="915"/>
      <c r="U13" s="904" t="s">
        <v>562</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1</v>
      </c>
    </row>
    <row r="14" spans="2:86" ht="12" customHeight="1" x14ac:dyDescent="0.15">
      <c r="B14" s="940"/>
      <c r="C14" s="947"/>
      <c r="D14" s="948"/>
      <c r="E14" s="948"/>
      <c r="F14" s="948"/>
      <c r="G14" s="948"/>
      <c r="H14" s="948"/>
      <c r="I14" s="948"/>
      <c r="J14" s="949"/>
      <c r="K14" s="100">
        <v>4</v>
      </c>
      <c r="L14" s="904"/>
      <c r="M14" s="905"/>
      <c r="N14" s="904"/>
      <c r="O14" s="905"/>
      <c r="P14" s="904"/>
      <c r="Q14" s="905"/>
      <c r="R14" s="850"/>
      <c r="S14" s="850"/>
      <c r="T14" s="850"/>
      <c r="U14" s="904"/>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c r="M15" s="905"/>
      <c r="N15" s="904"/>
      <c r="O15" s="905"/>
      <c r="P15" s="904"/>
      <c r="Q15" s="905"/>
      <c r="R15" s="913"/>
      <c r="S15" s="914"/>
      <c r="T15" s="915"/>
      <c r="U15" s="904"/>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c r="M16" s="905"/>
      <c r="N16" s="904"/>
      <c r="O16" s="905"/>
      <c r="P16" s="904"/>
      <c r="Q16" s="905"/>
      <c r="R16" s="913"/>
      <c r="S16" s="914"/>
      <c r="T16" s="915"/>
      <c r="U16" s="904"/>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9" t="s">
        <v>914</v>
      </c>
      <c r="AL35" s="909"/>
      <c r="AM35" s="928" t="s">
        <v>553</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0</v>
      </c>
      <c r="AF37" s="896">
        <f t="shared" si="5"/>
        <v>0</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9"/>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9"/>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9"/>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9"/>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W1:CH1"/>
    <mergeCell ref="BW2:BZ2"/>
    <mergeCell ref="CA2:CH2"/>
    <mergeCell ref="BS3:BV3"/>
    <mergeCell ref="W33:X33"/>
    <mergeCell ref="W32:X32"/>
    <mergeCell ref="AU1:AU5"/>
    <mergeCell ref="AG4:AJ5"/>
    <mergeCell ref="AK4:AO5"/>
    <mergeCell ref="AV1:AX1"/>
    <mergeCell ref="AK13:AO13"/>
    <mergeCell ref="AK21:AO21"/>
    <mergeCell ref="AK23:AO23"/>
    <mergeCell ref="AK25:AO25"/>
    <mergeCell ref="CE3:CH3"/>
    <mergeCell ref="CA3:CD3"/>
    <mergeCell ref="BW3:BZ3"/>
    <mergeCell ref="W31:X31"/>
    <mergeCell ref="AK14:AO14"/>
    <mergeCell ref="AK12:AO12"/>
    <mergeCell ref="AK15:AO15"/>
    <mergeCell ref="W29:X29"/>
    <mergeCell ref="W28:X28"/>
    <mergeCell ref="AK27:AO27"/>
    <mergeCell ref="AY1:BJ1"/>
    <mergeCell ref="W18:X18"/>
    <mergeCell ref="AK18:AO18"/>
    <mergeCell ref="Y37:Y38"/>
    <mergeCell ref="Z37:Z38"/>
    <mergeCell ref="W20:X20"/>
    <mergeCell ref="R29:T29"/>
    <mergeCell ref="R28:T28"/>
    <mergeCell ref="U28:V28"/>
    <mergeCell ref="R30:T30"/>
    <mergeCell ref="U30:V30"/>
    <mergeCell ref="W30:X30"/>
    <mergeCell ref="R8:T10"/>
    <mergeCell ref="U20:V20"/>
    <mergeCell ref="AK16:AO16"/>
    <mergeCell ref="AK19:AO19"/>
    <mergeCell ref="AK17:AO17"/>
    <mergeCell ref="U21:V21"/>
    <mergeCell ref="W21:X21"/>
    <mergeCell ref="U22:V22"/>
    <mergeCell ref="W22:X22"/>
    <mergeCell ref="U23:V23"/>
    <mergeCell ref="AD37:AD38"/>
    <mergeCell ref="AE37:AE38"/>
    <mergeCell ref="BK1:BV1"/>
    <mergeCell ref="AV2:AV4"/>
    <mergeCell ref="AW2:AW4"/>
    <mergeCell ref="AC9:AF9"/>
    <mergeCell ref="AK7:AO10"/>
    <mergeCell ref="Y7:AB8"/>
    <mergeCell ref="N5:S5"/>
    <mergeCell ref="Y5:AF5"/>
    <mergeCell ref="B4:D4"/>
    <mergeCell ref="E4:J4"/>
    <mergeCell ref="K4:M4"/>
    <mergeCell ref="N4:S4"/>
    <mergeCell ref="Y4:AF4"/>
    <mergeCell ref="T4:X5"/>
    <mergeCell ref="Y9:AB9"/>
    <mergeCell ref="AC7:AJ8"/>
    <mergeCell ref="AG9:AJ9"/>
    <mergeCell ref="B5:D5"/>
    <mergeCell ref="E5:J5"/>
    <mergeCell ref="K5:M5"/>
    <mergeCell ref="K8:K10"/>
    <mergeCell ref="L8:M10"/>
    <mergeCell ref="N8:O10"/>
    <mergeCell ref="P8:Q10"/>
    <mergeCell ref="L31:M31"/>
    <mergeCell ref="L32:M32"/>
    <mergeCell ref="R31:T31"/>
    <mergeCell ref="R32:T32"/>
    <mergeCell ref="R33:T33"/>
    <mergeCell ref="O36:X38"/>
    <mergeCell ref="W11:X11"/>
    <mergeCell ref="P16:Q16"/>
    <mergeCell ref="R16:T16"/>
    <mergeCell ref="U16:V16"/>
    <mergeCell ref="W16:X16"/>
    <mergeCell ref="P33:Q33"/>
    <mergeCell ref="U29:V29"/>
    <mergeCell ref="P31:Q31"/>
    <mergeCell ref="P32:Q32"/>
    <mergeCell ref="L30:M30"/>
    <mergeCell ref="N30:O30"/>
    <mergeCell ref="P30:Q30"/>
    <mergeCell ref="L28:M28"/>
    <mergeCell ref="L29:M29"/>
    <mergeCell ref="R21:T21"/>
    <mergeCell ref="L22:M22"/>
    <mergeCell ref="N22:O22"/>
    <mergeCell ref="P22:Q22"/>
    <mergeCell ref="B6:B45"/>
    <mergeCell ref="L36:N38"/>
    <mergeCell ref="L12:M12"/>
    <mergeCell ref="N12:O12"/>
    <mergeCell ref="P12:Q12"/>
    <mergeCell ref="N33:O33"/>
    <mergeCell ref="C6:J45"/>
    <mergeCell ref="K6:AO6"/>
    <mergeCell ref="K7:M7"/>
    <mergeCell ref="N7:O7"/>
    <mergeCell ref="AK33:AO33"/>
    <mergeCell ref="U19:V19"/>
    <mergeCell ref="L33:M33"/>
    <mergeCell ref="N28:O28"/>
    <mergeCell ref="N29:O29"/>
    <mergeCell ref="N31:O31"/>
    <mergeCell ref="N32:O32"/>
    <mergeCell ref="L20:M20"/>
    <mergeCell ref="N20:O20"/>
    <mergeCell ref="P20:Q20"/>
    <mergeCell ref="R20:T20"/>
    <mergeCell ref="L21:M21"/>
    <mergeCell ref="N21:O21"/>
    <mergeCell ref="P21:Q21"/>
    <mergeCell ref="R22:T22"/>
    <mergeCell ref="L23:M23"/>
    <mergeCell ref="N23:O23"/>
    <mergeCell ref="P23:Q23"/>
    <mergeCell ref="R23:T23"/>
    <mergeCell ref="P28:Q28"/>
    <mergeCell ref="P29:Q29"/>
    <mergeCell ref="P7:Q7"/>
    <mergeCell ref="R7:T7"/>
    <mergeCell ref="L15:M15"/>
    <mergeCell ref="N15:O15"/>
    <mergeCell ref="P15:Q15"/>
    <mergeCell ref="R15:T15"/>
    <mergeCell ref="U7:V10"/>
    <mergeCell ref="W7:X10"/>
    <mergeCell ref="L14:M14"/>
    <mergeCell ref="N14:O14"/>
    <mergeCell ref="P14:Q14"/>
    <mergeCell ref="R14:T14"/>
    <mergeCell ref="U14:V14"/>
    <mergeCell ref="W14:X14"/>
    <mergeCell ref="L13:M13"/>
    <mergeCell ref="N13:O13"/>
    <mergeCell ref="P13:Q13"/>
    <mergeCell ref="R13:T13"/>
    <mergeCell ref="U13:V13"/>
    <mergeCell ref="W13:X13"/>
    <mergeCell ref="U12:V12"/>
    <mergeCell ref="W12:X12"/>
    <mergeCell ref="R12:T12"/>
    <mergeCell ref="L11:M11"/>
    <mergeCell ref="N11:O11"/>
    <mergeCell ref="P11:Q11"/>
    <mergeCell ref="R11:T11"/>
    <mergeCell ref="U11:V11"/>
    <mergeCell ref="U15:V15"/>
    <mergeCell ref="W15:X15"/>
    <mergeCell ref="L16:M16"/>
    <mergeCell ref="N16:O16"/>
    <mergeCell ref="W19:X19"/>
    <mergeCell ref="P17:Q17"/>
    <mergeCell ref="R17:T17"/>
    <mergeCell ref="U17:V17"/>
    <mergeCell ref="W17:X17"/>
    <mergeCell ref="L17:M17"/>
    <mergeCell ref="N17:O17"/>
    <mergeCell ref="L18:M18"/>
    <mergeCell ref="N18:O18"/>
    <mergeCell ref="P18:Q18"/>
    <mergeCell ref="R18:T18"/>
    <mergeCell ref="U18:V18"/>
    <mergeCell ref="L19:M19"/>
    <mergeCell ref="N19:O19"/>
    <mergeCell ref="P19:Q19"/>
    <mergeCell ref="R19:T19"/>
    <mergeCell ref="W23:X23"/>
    <mergeCell ref="L24:M24"/>
    <mergeCell ref="N24:O24"/>
    <mergeCell ref="P24:Q24"/>
    <mergeCell ref="R24:T24"/>
    <mergeCell ref="U24:V24"/>
    <mergeCell ref="W24:X24"/>
    <mergeCell ref="N27:O27"/>
    <mergeCell ref="P27:Q27"/>
    <mergeCell ref="R27:T27"/>
    <mergeCell ref="U27:V27"/>
    <mergeCell ref="W27:X27"/>
    <mergeCell ref="AK26:AO26"/>
    <mergeCell ref="L25:M25"/>
    <mergeCell ref="N25:O25"/>
    <mergeCell ref="P25:Q25"/>
    <mergeCell ref="R25:T25"/>
    <mergeCell ref="U25:V25"/>
    <mergeCell ref="W25:X25"/>
    <mergeCell ref="L26:M26"/>
    <mergeCell ref="N26:O26"/>
    <mergeCell ref="P26:Q26"/>
    <mergeCell ref="R26:T26"/>
    <mergeCell ref="U26:V26"/>
    <mergeCell ref="W26:X26"/>
    <mergeCell ref="K45:AO45"/>
    <mergeCell ref="L35:X35"/>
    <mergeCell ref="Y35:AB35"/>
    <mergeCell ref="AK34:AO34"/>
    <mergeCell ref="L34:M34"/>
    <mergeCell ref="N34:O34"/>
    <mergeCell ref="P34:Q34"/>
    <mergeCell ref="R34:T34"/>
    <mergeCell ref="U34:V34"/>
    <mergeCell ref="AA37:AA38"/>
    <mergeCell ref="AB37:AB38"/>
    <mergeCell ref="AC37:AC38"/>
    <mergeCell ref="W34:X34"/>
    <mergeCell ref="K39:K42"/>
    <mergeCell ref="K44:AO44"/>
    <mergeCell ref="K35:K38"/>
    <mergeCell ref="L39:AO42"/>
    <mergeCell ref="AH37:AH38"/>
    <mergeCell ref="AI37:AI38"/>
    <mergeCell ref="AJ37:AJ38"/>
    <mergeCell ref="AK35:AL38"/>
    <mergeCell ref="AM35:AO38"/>
    <mergeCell ref="K43:AO43"/>
    <mergeCell ref="AF37:AF38"/>
    <mergeCell ref="AG37:AG38"/>
    <mergeCell ref="AY2:BJ2"/>
    <mergeCell ref="BK2:BN2"/>
    <mergeCell ref="BO2:BV2"/>
    <mergeCell ref="AY3:BB3"/>
    <mergeCell ref="BC3:BF3"/>
    <mergeCell ref="BG3:BJ3"/>
    <mergeCell ref="BK3:BN3"/>
    <mergeCell ref="BO3:BR3"/>
    <mergeCell ref="AK24:AO24"/>
    <mergeCell ref="AK22:AO22"/>
    <mergeCell ref="AK20:AO20"/>
    <mergeCell ref="AK30:AO30"/>
    <mergeCell ref="AX2:AX4"/>
    <mergeCell ref="B3:AO3"/>
    <mergeCell ref="AK11:AO11"/>
    <mergeCell ref="U31:V31"/>
    <mergeCell ref="U32:V32"/>
    <mergeCell ref="U33:V33"/>
    <mergeCell ref="AK28:AO28"/>
    <mergeCell ref="AK29:AO29"/>
    <mergeCell ref="AK31:AO31"/>
    <mergeCell ref="AK32:AO32"/>
    <mergeCell ref="L27:M27"/>
  </mergeCells>
  <phoneticPr fontId="13"/>
  <conditionalFormatting sqref="Y11:AB28">
    <cfRule type="expression" dxfId="794" priority="2">
      <formula>$AQ11=2</formula>
    </cfRule>
  </conditionalFormatting>
  <conditionalFormatting sqref="Y29:AB29">
    <cfRule type="expression" dxfId="793" priority="11">
      <formula>$AQ28=2</formula>
    </cfRule>
  </conditionalFormatting>
  <conditionalFormatting sqref="Y30:AB31">
    <cfRule type="expression" dxfId="792" priority="9">
      <formula>$AQ28=2</formula>
    </cfRule>
  </conditionalFormatting>
  <conditionalFormatting sqref="Y32:AB32">
    <cfRule type="expression" dxfId="791" priority="7">
      <formula>$AQ29=2</formula>
    </cfRule>
  </conditionalFormatting>
  <conditionalFormatting sqref="Y33:AB33">
    <cfRule type="expression" dxfId="790" priority="5">
      <formula>$AQ29=2</formula>
    </cfRule>
  </conditionalFormatting>
  <conditionalFormatting sqref="Y34:AB34">
    <cfRule type="expression" dxfId="789" priority="3">
      <formula>$AQ29=2</formula>
    </cfRule>
  </conditionalFormatting>
  <conditionalFormatting sqref="Y11:AF28">
    <cfRule type="expression" dxfId="788" priority="1">
      <formula>$AQ11=3</formula>
    </cfRule>
  </conditionalFormatting>
  <conditionalFormatting sqref="Y29:AF29">
    <cfRule type="expression" dxfId="787" priority="12">
      <formula>$AQ28=3</formula>
    </cfRule>
  </conditionalFormatting>
  <conditionalFormatting sqref="Y30:AF31">
    <cfRule type="expression" dxfId="786" priority="10">
      <formula>$AQ28=3</formula>
    </cfRule>
  </conditionalFormatting>
  <conditionalFormatting sqref="Y32:AF32">
    <cfRule type="expression" dxfId="785" priority="8">
      <formula>$AQ29=3</formula>
    </cfRule>
  </conditionalFormatting>
  <conditionalFormatting sqref="Y33:AF33">
    <cfRule type="expression" dxfId="784" priority="6">
      <formula>$AQ29=3</formula>
    </cfRule>
  </conditionalFormatting>
  <conditionalFormatting sqref="Y34:AF34">
    <cfRule type="expression" dxfId="783" priority="4">
      <formula>$AQ29=3</formula>
    </cfRule>
  </conditionalFormatting>
  <conditionalFormatting sqref="AC11:AJ28">
    <cfRule type="expression" dxfId="782" priority="13">
      <formula>$AQ11=1</formula>
    </cfRule>
  </conditionalFormatting>
  <conditionalFormatting sqref="AC29:AJ29">
    <cfRule type="expression" dxfId="781" priority="24">
      <formula>$AQ28=1</formula>
    </cfRule>
  </conditionalFormatting>
  <conditionalFormatting sqref="AC30:AJ31">
    <cfRule type="expression" dxfId="780" priority="22">
      <formula>$AQ28=1</formula>
    </cfRule>
  </conditionalFormatting>
  <conditionalFormatting sqref="AC32:AJ32">
    <cfRule type="expression" dxfId="779" priority="20">
      <formula>$AQ29=1</formula>
    </cfRule>
  </conditionalFormatting>
  <conditionalFormatting sqref="AC33:AJ33">
    <cfRule type="expression" dxfId="778" priority="18">
      <formula>$AQ29=1</formula>
    </cfRule>
  </conditionalFormatting>
  <conditionalFormatting sqref="AC34:AJ34">
    <cfRule type="expression" dxfId="777" priority="16">
      <formula>$AQ29=1</formula>
    </cfRule>
  </conditionalFormatting>
  <conditionalFormatting sqref="AG11:AJ28">
    <cfRule type="expression" dxfId="776" priority="14">
      <formula>$AQ11=2</formula>
    </cfRule>
  </conditionalFormatting>
  <conditionalFormatting sqref="AG29:AJ29">
    <cfRule type="expression" dxfId="775" priority="23">
      <formula>$AQ28=2</formula>
    </cfRule>
  </conditionalFormatting>
  <conditionalFormatting sqref="AG30:AJ31">
    <cfRule type="expression" dxfId="774" priority="21">
      <formula>$AQ28=2</formula>
    </cfRule>
  </conditionalFormatting>
  <conditionalFormatting sqref="AG32:AJ32">
    <cfRule type="expression" dxfId="773" priority="19">
      <formula>$AQ29=2</formula>
    </cfRule>
  </conditionalFormatting>
  <conditionalFormatting sqref="AG33:AJ33">
    <cfRule type="expression" dxfId="772" priority="17">
      <formula>$AQ29=2</formula>
    </cfRule>
  </conditionalFormatting>
  <conditionalFormatting sqref="AG34:AJ34">
    <cfRule type="expression" dxfId="771" priority="15">
      <formula>$AQ29=2</formula>
    </cfRule>
  </conditionalFormatting>
  <dataValidations count="2">
    <dataValidation type="list" allowBlank="1" showInputMessage="1" showErrorMessage="1" sqref="Y11:AB34" xr:uid="{F5D5C62E-AC0B-4233-BE93-888074F74598}">
      <formula1>"〇,"</formula1>
    </dataValidation>
    <dataValidation type="list" allowBlank="1" showInputMessage="1" showErrorMessage="1" sqref="N11:O34" xr:uid="{B1197008-07B7-4EF6-BDAD-6564CCCE0F9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A3D4A92-028C-451B-9F5D-5C3D4349A8D4}">
          <x14:formula1>
            <xm:f>'(参考)リスト'!$D$16:$D$18</xm:f>
          </x14:formula1>
          <xm:sqref>P11:Q34</xm:sqref>
        </x14:dataValidation>
        <x14:dataValidation type="list" allowBlank="1" showInputMessage="1" showErrorMessage="1" xr:uid="{4837464B-2BD7-487C-99CB-4755FD3BC2DE}">
          <x14:formula1>
            <xm:f>'(参考)リスト'!$B$16:$B$21</xm:f>
          </x14:formula1>
          <xm:sqref>L11:M34</xm:sqref>
        </x14:dataValidation>
        <x14:dataValidation type="list" allowBlank="1" showInputMessage="1" showErrorMessage="1" xr:uid="{F027764C-B2F9-4202-BD62-3E44BF225C9E}">
          <x14:formula1>
            <xm:f>'(参考)リスト'!$E$16:$E$27</xm:f>
          </x14:formula1>
          <xm:sqref>R11:T34</xm:sqref>
        </x14:dataValidation>
        <x14:dataValidation type="list" allowBlank="1" showInputMessage="1" showErrorMessage="1" xr:uid="{1634ED0E-623B-4207-A7EC-558AF69872F2}">
          <x14:formula1>
            <xm:f>'(参考)リスト'!$F$16:$F$21</xm:f>
          </x14:formula1>
          <xm:sqref>U11:X34</xm:sqref>
        </x14:dataValidation>
        <x14:dataValidation type="list" allowBlank="1" showInputMessage="1" showErrorMessage="1" xr:uid="{D2374294-5702-4920-8828-0F3BE976DF93}">
          <x14:formula1>
            <xm:f>'(参考)リスト'!$G$16:$G$19</xm:f>
          </x14:formula1>
          <xm:sqref>AM35:AO38</xm:sqref>
        </x14:dataValidation>
      </x14:dataValidations>
    </ext>
  </extLst>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6D018-4DF2-4678-8314-63D74F242D41}">
  <sheetPr codeName="Sheet77"/>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S001</v>
      </c>
      <c r="AW5" s="274">
        <f>R7</f>
        <v>10.5</v>
      </c>
      <c r="AX5" s="55" t="str">
        <f>AM35</f>
        <v>Ⅰ</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78" t="str">
        <f>IF(Y37&gt;0,"",IF(Z37&gt;0,R7,""))</f>
        <v/>
      </c>
      <c r="BM5" s="278" t="str">
        <f>IF(Y37+Z37&gt;0,"",IF(AA37&gt;0,R7,""))</f>
        <v/>
      </c>
      <c r="BN5" s="278"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497</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563</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558</v>
      </c>
      <c r="O12" s="905"/>
      <c r="P12" s="904" t="s">
        <v>542</v>
      </c>
      <c r="Q12" s="905"/>
      <c r="R12" s="850" t="s">
        <v>351</v>
      </c>
      <c r="S12" s="850"/>
      <c r="T12" s="850"/>
      <c r="U12" s="904" t="s">
        <v>553</v>
      </c>
      <c r="V12" s="905"/>
      <c r="W12" s="904"/>
      <c r="X12" s="905"/>
      <c r="Y12" s="54"/>
      <c r="Z12" s="54"/>
      <c r="AA12" s="54"/>
      <c r="AB12" s="54"/>
      <c r="AC12" s="273"/>
      <c r="AD12" s="273"/>
      <c r="AE12" s="273"/>
      <c r="AF12" s="273"/>
      <c r="AG12" s="273"/>
      <c r="AH12" s="273"/>
      <c r="AI12" s="273"/>
      <c r="AJ12" s="273"/>
      <c r="AK12" s="898"/>
      <c r="AL12" s="899"/>
      <c r="AM12" s="899"/>
      <c r="AN12" s="899"/>
      <c r="AO12" s="900"/>
      <c r="AP12" s="2"/>
      <c r="AQ12" s="59">
        <f t="shared" si="2"/>
        <v>2</v>
      </c>
    </row>
    <row r="13" spans="2:86" ht="12" customHeight="1" x14ac:dyDescent="0.15">
      <c r="B13" s="940"/>
      <c r="C13" s="947"/>
      <c r="D13" s="948"/>
      <c r="E13" s="948"/>
      <c r="F13" s="948"/>
      <c r="G13" s="948"/>
      <c r="H13" s="948"/>
      <c r="I13" s="948"/>
      <c r="J13" s="949"/>
      <c r="K13" s="100">
        <v>3</v>
      </c>
      <c r="L13" s="904" t="s">
        <v>557</v>
      </c>
      <c r="M13" s="905"/>
      <c r="N13" s="904" t="s">
        <v>564</v>
      </c>
      <c r="O13" s="905"/>
      <c r="P13" s="904" t="s">
        <v>542</v>
      </c>
      <c r="Q13" s="905"/>
      <c r="R13" s="913" t="s">
        <v>351</v>
      </c>
      <c r="S13" s="914"/>
      <c r="T13" s="915"/>
      <c r="U13" s="904" t="s">
        <v>553</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2</v>
      </c>
    </row>
    <row r="14" spans="2:86" ht="12" customHeight="1" x14ac:dyDescent="0.15">
      <c r="B14" s="940"/>
      <c r="C14" s="947"/>
      <c r="D14" s="948"/>
      <c r="E14" s="948"/>
      <c r="F14" s="948"/>
      <c r="G14" s="948"/>
      <c r="H14" s="948"/>
      <c r="I14" s="948"/>
      <c r="J14" s="949"/>
      <c r="K14" s="100">
        <v>4</v>
      </c>
      <c r="L14" s="904" t="s">
        <v>549</v>
      </c>
      <c r="M14" s="905"/>
      <c r="N14" s="904" t="s">
        <v>559</v>
      </c>
      <c r="O14" s="905"/>
      <c r="P14" s="904"/>
      <c r="Q14" s="905"/>
      <c r="R14" s="850" t="s">
        <v>351</v>
      </c>
      <c r="S14" s="850"/>
      <c r="T14" s="850"/>
      <c r="U14" s="904" t="s">
        <v>562</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t="s">
        <v>549</v>
      </c>
      <c r="M15" s="905"/>
      <c r="N15" s="904" t="s">
        <v>559</v>
      </c>
      <c r="O15" s="905"/>
      <c r="P15" s="904"/>
      <c r="Q15" s="905"/>
      <c r="R15" s="913" t="s">
        <v>351</v>
      </c>
      <c r="S15" s="914"/>
      <c r="T15" s="915"/>
      <c r="U15" s="904" t="s">
        <v>562</v>
      </c>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t="s">
        <v>549</v>
      </c>
      <c r="M16" s="905"/>
      <c r="N16" s="904" t="s">
        <v>559</v>
      </c>
      <c r="O16" s="905"/>
      <c r="P16" s="904"/>
      <c r="Q16" s="905"/>
      <c r="R16" s="913" t="s">
        <v>351</v>
      </c>
      <c r="S16" s="914"/>
      <c r="T16" s="915"/>
      <c r="U16" s="904" t="s">
        <v>562</v>
      </c>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9" t="s">
        <v>914</v>
      </c>
      <c r="AL35" s="909"/>
      <c r="AM35" s="928" t="s">
        <v>553</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0</v>
      </c>
      <c r="AF37" s="896">
        <f t="shared" si="5"/>
        <v>0</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770" priority="2">
      <formula>$AQ11=2</formula>
    </cfRule>
  </conditionalFormatting>
  <conditionalFormatting sqref="Y29:AB29">
    <cfRule type="expression" dxfId="769" priority="11">
      <formula>$AQ28=2</formula>
    </cfRule>
  </conditionalFormatting>
  <conditionalFormatting sqref="Y30:AB31">
    <cfRule type="expression" dxfId="768" priority="9">
      <formula>$AQ28=2</formula>
    </cfRule>
  </conditionalFormatting>
  <conditionalFormatting sqref="Y32:AB32">
    <cfRule type="expression" dxfId="767" priority="7">
      <formula>$AQ29=2</formula>
    </cfRule>
  </conditionalFormatting>
  <conditionalFormatting sqref="Y33:AB33">
    <cfRule type="expression" dxfId="766" priority="5">
      <formula>$AQ29=2</formula>
    </cfRule>
  </conditionalFormatting>
  <conditionalFormatting sqref="Y34:AB34">
    <cfRule type="expression" dxfId="765" priority="3">
      <formula>$AQ29=2</formula>
    </cfRule>
  </conditionalFormatting>
  <conditionalFormatting sqref="Y11:AF28">
    <cfRule type="expression" dxfId="764" priority="1">
      <formula>$AQ11=3</formula>
    </cfRule>
  </conditionalFormatting>
  <conditionalFormatting sqref="Y29:AF29">
    <cfRule type="expression" dxfId="763" priority="12">
      <formula>$AQ28=3</formula>
    </cfRule>
  </conditionalFormatting>
  <conditionalFormatting sqref="Y30:AF31">
    <cfRule type="expression" dxfId="762" priority="10">
      <formula>$AQ28=3</formula>
    </cfRule>
  </conditionalFormatting>
  <conditionalFormatting sqref="Y32:AF32">
    <cfRule type="expression" dxfId="761" priority="8">
      <formula>$AQ29=3</formula>
    </cfRule>
  </conditionalFormatting>
  <conditionalFormatting sqref="Y33:AF33">
    <cfRule type="expression" dxfId="760" priority="6">
      <formula>$AQ29=3</formula>
    </cfRule>
  </conditionalFormatting>
  <conditionalFormatting sqref="Y34:AF34">
    <cfRule type="expression" dxfId="759" priority="4">
      <formula>$AQ29=3</formula>
    </cfRule>
  </conditionalFormatting>
  <conditionalFormatting sqref="AC11:AJ28">
    <cfRule type="expression" dxfId="758" priority="13">
      <formula>$AQ11=1</formula>
    </cfRule>
  </conditionalFormatting>
  <conditionalFormatting sqref="AC29:AJ29">
    <cfRule type="expression" dxfId="757" priority="24">
      <formula>$AQ28=1</formula>
    </cfRule>
  </conditionalFormatting>
  <conditionalFormatting sqref="AC30:AJ31">
    <cfRule type="expression" dxfId="756" priority="22">
      <formula>$AQ28=1</formula>
    </cfRule>
  </conditionalFormatting>
  <conditionalFormatting sqref="AC32:AJ32">
    <cfRule type="expression" dxfId="755" priority="20">
      <formula>$AQ29=1</formula>
    </cfRule>
  </conditionalFormatting>
  <conditionalFormatting sqref="AC33:AJ33">
    <cfRule type="expression" dxfId="754" priority="18">
      <formula>$AQ29=1</formula>
    </cfRule>
  </conditionalFormatting>
  <conditionalFormatting sqref="AC34:AJ34">
    <cfRule type="expression" dxfId="753" priority="16">
      <formula>$AQ29=1</formula>
    </cfRule>
  </conditionalFormatting>
  <conditionalFormatting sqref="AG11:AJ28">
    <cfRule type="expression" dxfId="752" priority="14">
      <formula>$AQ11=2</formula>
    </cfRule>
  </conditionalFormatting>
  <conditionalFormatting sqref="AG29:AJ29">
    <cfRule type="expression" dxfId="751" priority="23">
      <formula>$AQ28=2</formula>
    </cfRule>
  </conditionalFormatting>
  <conditionalFormatting sqref="AG30:AJ31">
    <cfRule type="expression" dxfId="750" priority="21">
      <formula>$AQ28=2</formula>
    </cfRule>
  </conditionalFormatting>
  <conditionalFormatting sqref="AG32:AJ32">
    <cfRule type="expression" dxfId="749" priority="19">
      <formula>$AQ29=2</formula>
    </cfRule>
  </conditionalFormatting>
  <conditionalFormatting sqref="AG33:AJ33">
    <cfRule type="expression" dxfId="748" priority="17">
      <formula>$AQ29=2</formula>
    </cfRule>
  </conditionalFormatting>
  <conditionalFormatting sqref="AG34:AJ34">
    <cfRule type="expression" dxfId="747" priority="15">
      <formula>$AQ29=2</formula>
    </cfRule>
  </conditionalFormatting>
  <dataValidations count="2">
    <dataValidation type="list" allowBlank="1" showInputMessage="1" showErrorMessage="1" sqref="N11:O34" xr:uid="{D4D59E02-0739-46C2-92CA-879635A4DCEB}">
      <formula1>INDIRECT(L11)</formula1>
    </dataValidation>
    <dataValidation type="list" allowBlank="1" showInputMessage="1" showErrorMessage="1" sqref="Y11:AB34" xr:uid="{E4CB8DA9-0FD6-4B20-8AC7-0CFFFFC9E8D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14FA615-F1B8-45F1-8783-F536FC44AE8A}">
          <x14:formula1>
            <xm:f>'(参考)リスト'!$G$16:$G$19</xm:f>
          </x14:formula1>
          <xm:sqref>AM35:AO38</xm:sqref>
        </x14:dataValidation>
        <x14:dataValidation type="list" allowBlank="1" showInputMessage="1" showErrorMessage="1" xr:uid="{7662AA29-78C0-4F50-BA5C-3A7CF00784B4}">
          <x14:formula1>
            <xm:f>'(参考)リスト'!$F$16:$F$21</xm:f>
          </x14:formula1>
          <xm:sqref>U11:X34</xm:sqref>
        </x14:dataValidation>
        <x14:dataValidation type="list" allowBlank="1" showInputMessage="1" showErrorMessage="1" xr:uid="{A27EA48B-F6E0-4CCC-B0AB-CE9CE3B2A5C1}">
          <x14:formula1>
            <xm:f>'(参考)リスト'!$E$16:$E$27</xm:f>
          </x14:formula1>
          <xm:sqref>R11:T34</xm:sqref>
        </x14:dataValidation>
        <x14:dataValidation type="list" allowBlank="1" showInputMessage="1" showErrorMessage="1" xr:uid="{5782E6F0-252C-4B8C-969E-65C96E6BFEE0}">
          <x14:formula1>
            <xm:f>'(参考)リスト'!$B$16:$B$21</xm:f>
          </x14:formula1>
          <xm:sqref>L11:M34</xm:sqref>
        </x14:dataValidation>
        <x14:dataValidation type="list" allowBlank="1" showInputMessage="1" showErrorMessage="1" xr:uid="{2D90B237-CEA7-42C5-ADF2-6AF169D9F8DD}">
          <x14:formula1>
            <xm:f>'(参考)リスト'!$D$16:$D$18</xm:f>
          </x14:formula1>
          <xm:sqref>P11:Q34</xm:sqref>
        </x14:dataValidation>
      </x14:dataValidations>
    </ext>
  </extLst>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A5B9D-702B-46BF-A308-9675238A9F38}">
  <sheetPr codeName="Sheet78"/>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S002</v>
      </c>
      <c r="AW5" s="274">
        <f>R7</f>
        <v>10.5</v>
      </c>
      <c r="AX5" s="55" t="str">
        <f>AM35</f>
        <v>Ⅰ</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78" t="str">
        <f>IF(Y37&gt;0,"",IF(Z37&gt;0,R7,""))</f>
        <v/>
      </c>
      <c r="BM5" s="278" t="str">
        <f>IF(Y37+Z37&gt;0,"",IF(AA37&gt;0,R7,""))</f>
        <v/>
      </c>
      <c r="BN5" s="278"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498</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563</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558</v>
      </c>
      <c r="O12" s="905"/>
      <c r="P12" s="904" t="s">
        <v>542</v>
      </c>
      <c r="Q12" s="905"/>
      <c r="R12" s="850" t="s">
        <v>351</v>
      </c>
      <c r="S12" s="850"/>
      <c r="T12" s="850"/>
      <c r="U12" s="904" t="s">
        <v>553</v>
      </c>
      <c r="V12" s="905"/>
      <c r="W12" s="904"/>
      <c r="X12" s="905"/>
      <c r="Y12" s="54"/>
      <c r="Z12" s="54"/>
      <c r="AA12" s="54"/>
      <c r="AB12" s="54"/>
      <c r="AC12" s="273"/>
      <c r="AD12" s="273"/>
      <c r="AE12" s="273"/>
      <c r="AF12" s="273"/>
      <c r="AG12" s="273"/>
      <c r="AH12" s="273"/>
      <c r="AI12" s="273"/>
      <c r="AJ12" s="273"/>
      <c r="AK12" s="898"/>
      <c r="AL12" s="899"/>
      <c r="AM12" s="899"/>
      <c r="AN12" s="899"/>
      <c r="AO12" s="900"/>
      <c r="AP12" s="2"/>
      <c r="AQ12" s="59">
        <f t="shared" si="2"/>
        <v>2</v>
      </c>
    </row>
    <row r="13" spans="2:86" ht="12" customHeight="1" x14ac:dyDescent="0.15">
      <c r="B13" s="940"/>
      <c r="C13" s="947"/>
      <c r="D13" s="948"/>
      <c r="E13" s="948"/>
      <c r="F13" s="948"/>
      <c r="G13" s="948"/>
      <c r="H13" s="948"/>
      <c r="I13" s="948"/>
      <c r="J13" s="949"/>
      <c r="K13" s="100">
        <v>3</v>
      </c>
      <c r="L13" s="904" t="s">
        <v>549</v>
      </c>
      <c r="M13" s="905"/>
      <c r="N13" s="904" t="s">
        <v>559</v>
      </c>
      <c r="O13" s="905"/>
      <c r="P13" s="904"/>
      <c r="Q13" s="905"/>
      <c r="R13" s="913" t="s">
        <v>351</v>
      </c>
      <c r="S13" s="914"/>
      <c r="T13" s="915"/>
      <c r="U13" s="904" t="s">
        <v>562</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1</v>
      </c>
    </row>
    <row r="14" spans="2:86" ht="12" customHeight="1" x14ac:dyDescent="0.15">
      <c r="B14" s="940"/>
      <c r="C14" s="947"/>
      <c r="D14" s="948"/>
      <c r="E14" s="948"/>
      <c r="F14" s="948"/>
      <c r="G14" s="948"/>
      <c r="H14" s="948"/>
      <c r="I14" s="948"/>
      <c r="J14" s="949"/>
      <c r="K14" s="100">
        <v>4</v>
      </c>
      <c r="L14" s="904" t="s">
        <v>549</v>
      </c>
      <c r="M14" s="905"/>
      <c r="N14" s="904" t="s">
        <v>559</v>
      </c>
      <c r="O14" s="905"/>
      <c r="P14" s="904"/>
      <c r="Q14" s="905"/>
      <c r="R14" s="850" t="s">
        <v>351</v>
      </c>
      <c r="S14" s="850"/>
      <c r="T14" s="850"/>
      <c r="U14" s="904" t="s">
        <v>562</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t="s">
        <v>549</v>
      </c>
      <c r="M15" s="905"/>
      <c r="N15" s="904" t="s">
        <v>559</v>
      </c>
      <c r="O15" s="905"/>
      <c r="P15" s="904"/>
      <c r="Q15" s="905"/>
      <c r="R15" s="913" t="s">
        <v>351</v>
      </c>
      <c r="S15" s="914"/>
      <c r="T15" s="915"/>
      <c r="U15" s="904" t="s">
        <v>562</v>
      </c>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c r="M16" s="905"/>
      <c r="N16" s="904"/>
      <c r="O16" s="905"/>
      <c r="P16" s="904"/>
      <c r="Q16" s="905"/>
      <c r="R16" s="913"/>
      <c r="S16" s="914"/>
      <c r="T16" s="915"/>
      <c r="U16" s="904"/>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9" t="s">
        <v>914</v>
      </c>
      <c r="AL35" s="909"/>
      <c r="AM35" s="928" t="s">
        <v>553</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0</v>
      </c>
      <c r="AF37" s="896">
        <f t="shared" si="5"/>
        <v>0</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746" priority="2">
      <formula>$AQ11=2</formula>
    </cfRule>
  </conditionalFormatting>
  <conditionalFormatting sqref="Y29:AB29">
    <cfRule type="expression" dxfId="745" priority="11">
      <formula>$AQ28=2</formula>
    </cfRule>
  </conditionalFormatting>
  <conditionalFormatting sqref="Y30:AB31">
    <cfRule type="expression" dxfId="744" priority="9">
      <formula>$AQ28=2</formula>
    </cfRule>
  </conditionalFormatting>
  <conditionalFormatting sqref="Y32:AB32">
    <cfRule type="expression" dxfId="743" priority="7">
      <formula>$AQ29=2</formula>
    </cfRule>
  </conditionalFormatting>
  <conditionalFormatting sqref="Y33:AB33">
    <cfRule type="expression" dxfId="742" priority="5">
      <formula>$AQ29=2</formula>
    </cfRule>
  </conditionalFormatting>
  <conditionalFormatting sqref="Y34:AB34">
    <cfRule type="expression" dxfId="741" priority="3">
      <formula>$AQ29=2</formula>
    </cfRule>
  </conditionalFormatting>
  <conditionalFormatting sqref="Y11:AF28">
    <cfRule type="expression" dxfId="740" priority="1">
      <formula>$AQ11=3</formula>
    </cfRule>
  </conditionalFormatting>
  <conditionalFormatting sqref="Y29:AF29">
    <cfRule type="expression" dxfId="739" priority="12">
      <formula>$AQ28=3</formula>
    </cfRule>
  </conditionalFormatting>
  <conditionalFormatting sqref="Y30:AF31">
    <cfRule type="expression" dxfId="738" priority="10">
      <formula>$AQ28=3</formula>
    </cfRule>
  </conditionalFormatting>
  <conditionalFormatting sqref="Y32:AF32">
    <cfRule type="expression" dxfId="737" priority="8">
      <formula>$AQ29=3</formula>
    </cfRule>
  </conditionalFormatting>
  <conditionalFormatting sqref="Y33:AF33">
    <cfRule type="expression" dxfId="736" priority="6">
      <formula>$AQ29=3</formula>
    </cfRule>
  </conditionalFormatting>
  <conditionalFormatting sqref="Y34:AF34">
    <cfRule type="expression" dxfId="735" priority="4">
      <formula>$AQ29=3</formula>
    </cfRule>
  </conditionalFormatting>
  <conditionalFormatting sqref="AC11:AJ28">
    <cfRule type="expression" dxfId="734" priority="13">
      <formula>$AQ11=1</formula>
    </cfRule>
  </conditionalFormatting>
  <conditionalFormatting sqref="AC29:AJ29">
    <cfRule type="expression" dxfId="733" priority="24">
      <formula>$AQ28=1</formula>
    </cfRule>
  </conditionalFormatting>
  <conditionalFormatting sqref="AC30:AJ31">
    <cfRule type="expression" dxfId="732" priority="22">
      <formula>$AQ28=1</formula>
    </cfRule>
  </conditionalFormatting>
  <conditionalFormatting sqref="AC32:AJ32">
    <cfRule type="expression" dxfId="731" priority="20">
      <formula>$AQ29=1</formula>
    </cfRule>
  </conditionalFormatting>
  <conditionalFormatting sqref="AC33:AJ33">
    <cfRule type="expression" dxfId="730" priority="18">
      <formula>$AQ29=1</formula>
    </cfRule>
  </conditionalFormatting>
  <conditionalFormatting sqref="AC34:AJ34">
    <cfRule type="expression" dxfId="729" priority="16">
      <formula>$AQ29=1</formula>
    </cfRule>
  </conditionalFormatting>
  <conditionalFormatting sqref="AG11:AJ28">
    <cfRule type="expression" dxfId="728" priority="14">
      <formula>$AQ11=2</formula>
    </cfRule>
  </conditionalFormatting>
  <conditionalFormatting sqref="AG29:AJ29">
    <cfRule type="expression" dxfId="727" priority="23">
      <formula>$AQ28=2</formula>
    </cfRule>
  </conditionalFormatting>
  <conditionalFormatting sqref="AG30:AJ31">
    <cfRule type="expression" dxfId="726" priority="21">
      <formula>$AQ28=2</formula>
    </cfRule>
  </conditionalFormatting>
  <conditionalFormatting sqref="AG32:AJ32">
    <cfRule type="expression" dxfId="725" priority="19">
      <formula>$AQ29=2</formula>
    </cfRule>
  </conditionalFormatting>
  <conditionalFormatting sqref="AG33:AJ33">
    <cfRule type="expression" dxfId="724" priority="17">
      <formula>$AQ29=2</formula>
    </cfRule>
  </conditionalFormatting>
  <conditionalFormatting sqref="AG34:AJ34">
    <cfRule type="expression" dxfId="723" priority="15">
      <formula>$AQ29=2</formula>
    </cfRule>
  </conditionalFormatting>
  <dataValidations count="2">
    <dataValidation type="list" allowBlank="1" showInputMessage="1" showErrorMessage="1" sqref="Y11:AB34" xr:uid="{AE04FC2A-B61E-4788-8A58-E1E16525DCD4}">
      <formula1>"〇,"</formula1>
    </dataValidation>
    <dataValidation type="list" allowBlank="1" showInputMessage="1" showErrorMessage="1" sqref="N11:O34" xr:uid="{7CD4BB67-1895-40CE-9343-89D168EDA10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11D9D48-1BE7-452C-B938-4328748BC29F}">
          <x14:formula1>
            <xm:f>'(参考)リスト'!$D$16:$D$18</xm:f>
          </x14:formula1>
          <xm:sqref>P11:Q34</xm:sqref>
        </x14:dataValidation>
        <x14:dataValidation type="list" allowBlank="1" showInputMessage="1" showErrorMessage="1" xr:uid="{2CDB226B-96B4-4997-9254-9C3BCA6CDB6E}">
          <x14:formula1>
            <xm:f>'(参考)リスト'!$B$16:$B$21</xm:f>
          </x14:formula1>
          <xm:sqref>L11:M34</xm:sqref>
        </x14:dataValidation>
        <x14:dataValidation type="list" allowBlank="1" showInputMessage="1" showErrorMessage="1" xr:uid="{C582FC4C-FDD1-4BE6-9CBF-5FD256E8DE1E}">
          <x14:formula1>
            <xm:f>'(参考)リスト'!$E$16:$E$27</xm:f>
          </x14:formula1>
          <xm:sqref>R11:T34</xm:sqref>
        </x14:dataValidation>
        <x14:dataValidation type="list" allowBlank="1" showInputMessage="1" showErrorMessage="1" xr:uid="{7D0C5C29-5986-4698-9FB8-008F0342A1C8}">
          <x14:formula1>
            <xm:f>'(参考)リスト'!$F$16:$F$21</xm:f>
          </x14:formula1>
          <xm:sqref>U11:X34</xm:sqref>
        </x14:dataValidation>
        <x14:dataValidation type="list" allowBlank="1" showInputMessage="1" showErrorMessage="1" xr:uid="{49BB6A4F-F04C-4F64-B7AF-420C75BE7649}">
          <x14:formula1>
            <xm:f>'(参考)リスト'!$G$16:$G$19</xm:f>
          </x14:formula1>
          <xm:sqref>AM35:AO38</xm:sqref>
        </x14:dataValidation>
      </x14:dataValidations>
    </ext>
  </extLst>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F1CB1-D74D-463F-BA2C-7EE73786F911}">
  <sheetPr codeName="Sheet79"/>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S003</v>
      </c>
      <c r="AW5" s="274">
        <f>R7</f>
        <v>10.5</v>
      </c>
      <c r="AX5" s="55" t="str">
        <f>AM35</f>
        <v>Ⅱ</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3</v>
      </c>
      <c r="BF5" s="55">
        <f t="shared" si="0"/>
        <v>0</v>
      </c>
      <c r="BG5" s="55">
        <f t="shared" si="0"/>
        <v>0</v>
      </c>
      <c r="BH5" s="55">
        <f t="shared" si="0"/>
        <v>0</v>
      </c>
      <c r="BI5" s="55">
        <f t="shared" si="0"/>
        <v>0</v>
      </c>
      <c r="BJ5" s="55">
        <f t="shared" si="0"/>
        <v>0</v>
      </c>
      <c r="BK5" s="55" t="str">
        <f>IF(Y37&gt;0,R7,"")</f>
        <v/>
      </c>
      <c r="BL5" s="278" t="str">
        <f>IF(Y37&gt;0,"",IF(Z37&gt;0,R7,""))</f>
        <v/>
      </c>
      <c r="BM5" s="278" t="str">
        <f>IF(Y37+Z37&gt;0,"",IF(AA37&gt;0,R7,""))</f>
        <v/>
      </c>
      <c r="BN5" s="278" t="str">
        <f>IF(Y37+Z37+AA37&gt;0,"",IF(AB37&gt;0,R7,""))</f>
        <v/>
      </c>
      <c r="BO5" s="55">
        <f t="shared" ref="BO5:BV5" si="1">AC35</f>
        <v>0</v>
      </c>
      <c r="BP5" s="55">
        <f t="shared" si="1"/>
        <v>0</v>
      </c>
      <c r="BQ5" s="55">
        <f t="shared" si="1"/>
        <v>4.4000000000000004</v>
      </c>
      <c r="BR5" s="55">
        <f t="shared" si="1"/>
        <v>0</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499</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569</v>
      </c>
      <c r="O11" s="905"/>
      <c r="P11" s="904" t="s">
        <v>542</v>
      </c>
      <c r="Q11" s="905"/>
      <c r="R11" s="850" t="s">
        <v>343</v>
      </c>
      <c r="S11" s="850"/>
      <c r="T11" s="850"/>
      <c r="U11" s="904" t="s">
        <v>562</v>
      </c>
      <c r="V11" s="905"/>
      <c r="W11" s="904"/>
      <c r="X11" s="905"/>
      <c r="Y11" s="54"/>
      <c r="Z11" s="54"/>
      <c r="AA11" s="54"/>
      <c r="AB11" s="54"/>
      <c r="AC11" s="60"/>
      <c r="AD11" s="60"/>
      <c r="AE11" s="60">
        <v>1.6</v>
      </c>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569</v>
      </c>
      <c r="O12" s="905"/>
      <c r="P12" s="904" t="s">
        <v>542</v>
      </c>
      <c r="Q12" s="905"/>
      <c r="R12" s="850" t="s">
        <v>343</v>
      </c>
      <c r="S12" s="850"/>
      <c r="T12" s="850"/>
      <c r="U12" s="904" t="s">
        <v>562</v>
      </c>
      <c r="V12" s="905"/>
      <c r="W12" s="904"/>
      <c r="X12" s="905"/>
      <c r="Y12" s="54"/>
      <c r="Z12" s="54"/>
      <c r="AA12" s="54"/>
      <c r="AB12" s="54"/>
      <c r="AC12" s="273"/>
      <c r="AD12" s="273"/>
      <c r="AE12" s="273">
        <v>2.77</v>
      </c>
      <c r="AF12" s="273"/>
      <c r="AG12" s="273"/>
      <c r="AH12" s="273"/>
      <c r="AI12" s="273"/>
      <c r="AJ12" s="273"/>
      <c r="AK12" s="898"/>
      <c r="AL12" s="899"/>
      <c r="AM12" s="899"/>
      <c r="AN12" s="899"/>
      <c r="AO12" s="900"/>
      <c r="AP12" s="2"/>
      <c r="AQ12" s="59">
        <f t="shared" si="2"/>
        <v>2</v>
      </c>
    </row>
    <row r="13" spans="2:86" ht="12" customHeight="1" x14ac:dyDescent="0.15">
      <c r="B13" s="940"/>
      <c r="C13" s="947"/>
      <c r="D13" s="948"/>
      <c r="E13" s="948"/>
      <c r="F13" s="948"/>
      <c r="G13" s="948"/>
      <c r="H13" s="948"/>
      <c r="I13" s="948"/>
      <c r="J13" s="949"/>
      <c r="K13" s="100">
        <v>3</v>
      </c>
      <c r="L13" s="904" t="s">
        <v>557</v>
      </c>
      <c r="M13" s="905"/>
      <c r="N13" s="904" t="s">
        <v>569</v>
      </c>
      <c r="O13" s="905"/>
      <c r="P13" s="904" t="s">
        <v>542</v>
      </c>
      <c r="Q13" s="905"/>
      <c r="R13" s="913" t="s">
        <v>343</v>
      </c>
      <c r="S13" s="914"/>
      <c r="T13" s="915"/>
      <c r="U13" s="904" t="s">
        <v>562</v>
      </c>
      <c r="V13" s="905"/>
      <c r="W13" s="904"/>
      <c r="X13" s="905"/>
      <c r="Y13" s="54"/>
      <c r="Z13" s="54"/>
      <c r="AA13" s="54"/>
      <c r="AB13" s="54"/>
      <c r="AC13" s="273"/>
      <c r="AD13" s="273"/>
      <c r="AE13" s="273">
        <v>0.03</v>
      </c>
      <c r="AF13" s="273"/>
      <c r="AG13" s="273"/>
      <c r="AH13" s="273"/>
      <c r="AI13" s="273"/>
      <c r="AJ13" s="273"/>
      <c r="AK13" s="898"/>
      <c r="AL13" s="899"/>
      <c r="AM13" s="899"/>
      <c r="AN13" s="899"/>
      <c r="AO13" s="900"/>
      <c r="AP13" s="2"/>
      <c r="AQ13" s="59">
        <f t="shared" si="2"/>
        <v>2</v>
      </c>
    </row>
    <row r="14" spans="2:86" ht="12" customHeight="1" x14ac:dyDescent="0.15">
      <c r="B14" s="940"/>
      <c r="C14" s="947"/>
      <c r="D14" s="948"/>
      <c r="E14" s="948"/>
      <c r="F14" s="948"/>
      <c r="G14" s="948"/>
      <c r="H14" s="948"/>
      <c r="I14" s="948"/>
      <c r="J14" s="949"/>
      <c r="K14" s="100">
        <v>4</v>
      </c>
      <c r="L14" s="904" t="s">
        <v>557</v>
      </c>
      <c r="M14" s="905"/>
      <c r="N14" s="904" t="s">
        <v>558</v>
      </c>
      <c r="O14" s="905"/>
      <c r="P14" s="904" t="s">
        <v>542</v>
      </c>
      <c r="Q14" s="905"/>
      <c r="R14" s="850" t="s">
        <v>351</v>
      </c>
      <c r="S14" s="850"/>
      <c r="T14" s="850"/>
      <c r="U14" s="904" t="s">
        <v>553</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2</v>
      </c>
    </row>
    <row r="15" spans="2:86" ht="12" customHeight="1" x14ac:dyDescent="0.15">
      <c r="B15" s="940"/>
      <c r="C15" s="947"/>
      <c r="D15" s="948"/>
      <c r="E15" s="948"/>
      <c r="F15" s="948"/>
      <c r="G15" s="948"/>
      <c r="H15" s="948"/>
      <c r="I15" s="948"/>
      <c r="J15" s="949"/>
      <c r="K15" s="100">
        <v>5</v>
      </c>
      <c r="L15" s="904" t="s">
        <v>549</v>
      </c>
      <c r="M15" s="905"/>
      <c r="N15" s="904" t="s">
        <v>559</v>
      </c>
      <c r="O15" s="905"/>
      <c r="P15" s="904"/>
      <c r="Q15" s="905"/>
      <c r="R15" s="913" t="s">
        <v>351</v>
      </c>
      <c r="S15" s="914"/>
      <c r="T15" s="915"/>
      <c r="U15" s="904" t="s">
        <v>562</v>
      </c>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t="s">
        <v>549</v>
      </c>
      <c r="M16" s="905"/>
      <c r="N16" s="904" t="s">
        <v>559</v>
      </c>
      <c r="O16" s="905"/>
      <c r="P16" s="904"/>
      <c r="Q16" s="905"/>
      <c r="R16" s="913" t="s">
        <v>351</v>
      </c>
      <c r="S16" s="914"/>
      <c r="T16" s="915"/>
      <c r="U16" s="904" t="s">
        <v>562</v>
      </c>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4.4000000000000004</v>
      </c>
      <c r="AF35" s="124">
        <f t="shared" si="3"/>
        <v>0</v>
      </c>
      <c r="AG35" s="124">
        <f t="shared" si="3"/>
        <v>0</v>
      </c>
      <c r="AH35" s="124">
        <f t="shared" si="3"/>
        <v>0</v>
      </c>
      <c r="AI35" s="124">
        <f t="shared" si="3"/>
        <v>0</v>
      </c>
      <c r="AJ35" s="125">
        <f t="shared" si="3"/>
        <v>0</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3</v>
      </c>
      <c r="AF37" s="896">
        <f t="shared" si="5"/>
        <v>0</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722" priority="2">
      <formula>$AQ11=2</formula>
    </cfRule>
  </conditionalFormatting>
  <conditionalFormatting sqref="Y29:AB29">
    <cfRule type="expression" dxfId="721" priority="11">
      <formula>$AQ28=2</formula>
    </cfRule>
  </conditionalFormatting>
  <conditionalFormatting sqref="Y30:AB31">
    <cfRule type="expression" dxfId="720" priority="9">
      <formula>$AQ28=2</formula>
    </cfRule>
  </conditionalFormatting>
  <conditionalFormatting sqref="Y32:AB32">
    <cfRule type="expression" dxfId="719" priority="7">
      <formula>$AQ29=2</formula>
    </cfRule>
  </conditionalFormatting>
  <conditionalFormatting sqref="Y33:AB33">
    <cfRule type="expression" dxfId="718" priority="5">
      <formula>$AQ29=2</formula>
    </cfRule>
  </conditionalFormatting>
  <conditionalFormatting sqref="Y34:AB34">
    <cfRule type="expression" dxfId="717" priority="3">
      <formula>$AQ29=2</formula>
    </cfRule>
  </conditionalFormatting>
  <conditionalFormatting sqref="Y11:AF28">
    <cfRule type="expression" dxfId="716" priority="1">
      <formula>$AQ11=3</formula>
    </cfRule>
  </conditionalFormatting>
  <conditionalFormatting sqref="Y29:AF29">
    <cfRule type="expression" dxfId="715" priority="12">
      <formula>$AQ28=3</formula>
    </cfRule>
  </conditionalFormatting>
  <conditionalFormatting sqref="Y30:AF31">
    <cfRule type="expression" dxfId="714" priority="10">
      <formula>$AQ28=3</formula>
    </cfRule>
  </conditionalFormatting>
  <conditionalFormatting sqref="Y32:AF32">
    <cfRule type="expression" dxfId="713" priority="8">
      <formula>$AQ29=3</formula>
    </cfRule>
  </conditionalFormatting>
  <conditionalFormatting sqref="Y33:AF33">
    <cfRule type="expression" dxfId="712" priority="6">
      <formula>$AQ29=3</formula>
    </cfRule>
  </conditionalFormatting>
  <conditionalFormatting sqref="Y34:AF34">
    <cfRule type="expression" dxfId="711" priority="4">
      <formula>$AQ29=3</formula>
    </cfRule>
  </conditionalFormatting>
  <conditionalFormatting sqref="AC11:AJ28">
    <cfRule type="expression" dxfId="710" priority="13">
      <formula>$AQ11=1</formula>
    </cfRule>
  </conditionalFormatting>
  <conditionalFormatting sqref="AC29:AJ29">
    <cfRule type="expression" dxfId="709" priority="24">
      <formula>$AQ28=1</formula>
    </cfRule>
  </conditionalFormatting>
  <conditionalFormatting sqref="AC30:AJ31">
    <cfRule type="expression" dxfId="708" priority="22">
      <formula>$AQ28=1</formula>
    </cfRule>
  </conditionalFormatting>
  <conditionalFormatting sqref="AC32:AJ32">
    <cfRule type="expression" dxfId="707" priority="20">
      <formula>$AQ29=1</formula>
    </cfRule>
  </conditionalFormatting>
  <conditionalFormatting sqref="AC33:AJ33">
    <cfRule type="expression" dxfId="706" priority="18">
      <formula>$AQ29=1</formula>
    </cfRule>
  </conditionalFormatting>
  <conditionalFormatting sqref="AC34:AJ34">
    <cfRule type="expression" dxfId="705" priority="16">
      <formula>$AQ29=1</formula>
    </cfRule>
  </conditionalFormatting>
  <conditionalFormatting sqref="AG11:AJ28">
    <cfRule type="expression" dxfId="704" priority="14">
      <formula>$AQ11=2</formula>
    </cfRule>
  </conditionalFormatting>
  <conditionalFormatting sqref="AG29:AJ29">
    <cfRule type="expression" dxfId="703" priority="23">
      <formula>$AQ28=2</formula>
    </cfRule>
  </conditionalFormatting>
  <conditionalFormatting sqref="AG30:AJ31">
    <cfRule type="expression" dxfId="702" priority="21">
      <formula>$AQ28=2</formula>
    </cfRule>
  </conditionalFormatting>
  <conditionalFormatting sqref="AG32:AJ32">
    <cfRule type="expression" dxfId="701" priority="19">
      <formula>$AQ29=2</formula>
    </cfRule>
  </conditionalFormatting>
  <conditionalFormatting sqref="AG33:AJ33">
    <cfRule type="expression" dxfId="700" priority="17">
      <formula>$AQ29=2</formula>
    </cfRule>
  </conditionalFormatting>
  <conditionalFormatting sqref="AG34:AJ34">
    <cfRule type="expression" dxfId="699" priority="15">
      <formula>$AQ29=2</formula>
    </cfRule>
  </conditionalFormatting>
  <dataValidations count="2">
    <dataValidation type="list" allowBlank="1" showInputMessage="1" showErrorMessage="1" sqref="N11:O34" xr:uid="{3EB2CEED-F288-41AB-8580-39F345E9200A}">
      <formula1>INDIRECT(L11)</formula1>
    </dataValidation>
    <dataValidation type="list" allowBlank="1" showInputMessage="1" showErrorMessage="1" sqref="Y11:AB34" xr:uid="{3432C3F8-2303-4A42-A2FF-4AC464C7F9F1}">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E588311-9134-424F-8B89-0BCD835A2EDA}">
          <x14:formula1>
            <xm:f>'(参考)リスト'!$G$16:$G$19</xm:f>
          </x14:formula1>
          <xm:sqref>AM35:AO38</xm:sqref>
        </x14:dataValidation>
        <x14:dataValidation type="list" allowBlank="1" showInputMessage="1" showErrorMessage="1" xr:uid="{986FE7C4-B086-4CCE-9B66-208D204669A9}">
          <x14:formula1>
            <xm:f>'(参考)リスト'!$F$16:$F$21</xm:f>
          </x14:formula1>
          <xm:sqref>U11:X34</xm:sqref>
        </x14:dataValidation>
        <x14:dataValidation type="list" allowBlank="1" showInputMessage="1" showErrorMessage="1" xr:uid="{4026658A-BCDF-43BC-A293-0DF65DB837E8}">
          <x14:formula1>
            <xm:f>'(参考)リスト'!$E$16:$E$27</xm:f>
          </x14:formula1>
          <xm:sqref>R11:T34</xm:sqref>
        </x14:dataValidation>
        <x14:dataValidation type="list" allowBlank="1" showInputMessage="1" showErrorMessage="1" xr:uid="{EE86EDBB-3AB6-47EA-9B3A-F8FB09F209D4}">
          <x14:formula1>
            <xm:f>'(参考)リスト'!$B$16:$B$21</xm:f>
          </x14:formula1>
          <xm:sqref>L11:M34</xm:sqref>
        </x14:dataValidation>
        <x14:dataValidation type="list" allowBlank="1" showInputMessage="1" showErrorMessage="1" xr:uid="{B5230B9D-3E38-4981-9E1E-A24918BB0022}">
          <x14:formula1>
            <xm:f>'(参考)リスト'!$D$16:$D$18</xm:f>
          </x14:formula1>
          <xm:sqref>P11:Q34</xm:sqref>
        </x14:dataValidation>
      </x14:dataValidations>
    </ext>
  </extLst>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05CE8-0CD7-454E-BC75-8DF7EBC1CDED}">
  <sheetPr codeName="Sheet80"/>
  <dimension ref="B1:CH53"/>
  <sheetViews>
    <sheetView showGridLines="0" showZeros="0" view="pageBreakPreview" topLeftCell="A3"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S004</v>
      </c>
      <c r="AW5" s="274">
        <f>R7</f>
        <v>10.5</v>
      </c>
      <c r="AX5" s="55" t="str">
        <f>AM35</f>
        <v>Ⅱ</v>
      </c>
      <c r="AY5" s="276" t="str">
        <f>IF(Y37&gt;0,Y37,"")</f>
        <v/>
      </c>
      <c r="AZ5" s="277" t="str">
        <f>IF(Y37&gt;0,"",IF(Z37&gt;0,Z37,""))</f>
        <v/>
      </c>
      <c r="BA5" s="277" t="str">
        <f>IF(Y37+Z37&gt;0,"",IF(AA37&gt;0,AA37,""))</f>
        <v/>
      </c>
      <c r="BB5" s="277">
        <f>IF(Y37+Z37+AA37&gt;0,"",IF(AB37&gt;0,AB37,""))</f>
        <v>1</v>
      </c>
      <c r="BC5" s="55">
        <f t="shared" ref="BC5:BJ5" si="0">AC37</f>
        <v>0</v>
      </c>
      <c r="BD5" s="55">
        <f t="shared" si="0"/>
        <v>0</v>
      </c>
      <c r="BE5" s="55">
        <f t="shared" si="0"/>
        <v>2</v>
      </c>
      <c r="BF5" s="55">
        <f t="shared" si="0"/>
        <v>0</v>
      </c>
      <c r="BG5" s="55">
        <f t="shared" si="0"/>
        <v>0</v>
      </c>
      <c r="BH5" s="55">
        <f t="shared" si="0"/>
        <v>0</v>
      </c>
      <c r="BI5" s="55">
        <f t="shared" si="0"/>
        <v>0</v>
      </c>
      <c r="BJ5" s="55">
        <f t="shared" si="0"/>
        <v>0</v>
      </c>
      <c r="BK5" s="55" t="str">
        <f>IF(Y37&gt;0,R7,"")</f>
        <v/>
      </c>
      <c r="BL5" s="278" t="str">
        <f>IF(Y37&gt;0,"",IF(Z37&gt;0,R7,""))</f>
        <v/>
      </c>
      <c r="BM5" s="278" t="str">
        <f>IF(Y37+Z37&gt;0,"",IF(AA37&gt;0,R7,""))</f>
        <v/>
      </c>
      <c r="BN5" s="278">
        <f>IF(Y37+Z37+AA37&gt;0,"",IF(AB37&gt;0,R7,""))</f>
        <v>10.5</v>
      </c>
      <c r="BO5" s="55">
        <f t="shared" ref="BO5:BV5" si="1">AC35</f>
        <v>0</v>
      </c>
      <c r="BP5" s="55">
        <f t="shared" si="1"/>
        <v>0</v>
      </c>
      <c r="BQ5" s="55">
        <f t="shared" si="1"/>
        <v>0.03</v>
      </c>
      <c r="BR5" s="55">
        <f t="shared" si="1"/>
        <v>0</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500</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569</v>
      </c>
      <c r="O11" s="905"/>
      <c r="P11" s="904" t="s">
        <v>542</v>
      </c>
      <c r="Q11" s="905"/>
      <c r="R11" s="850" t="s">
        <v>317</v>
      </c>
      <c r="S11" s="850"/>
      <c r="T11" s="850"/>
      <c r="U11" s="904" t="s">
        <v>562</v>
      </c>
      <c r="V11" s="905"/>
      <c r="W11" s="904"/>
      <c r="X11" s="905"/>
      <c r="Y11" s="54"/>
      <c r="Z11" s="54"/>
      <c r="AA11" s="54"/>
      <c r="AB11" s="54"/>
      <c r="AC11" s="60"/>
      <c r="AD11" s="60"/>
      <c r="AE11" s="60">
        <v>0.02</v>
      </c>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569</v>
      </c>
      <c r="O12" s="905"/>
      <c r="P12" s="904" t="s">
        <v>542</v>
      </c>
      <c r="Q12" s="905"/>
      <c r="R12" s="850" t="s">
        <v>326</v>
      </c>
      <c r="S12" s="850"/>
      <c r="T12" s="850"/>
      <c r="U12" s="904" t="s">
        <v>562</v>
      </c>
      <c r="V12" s="905"/>
      <c r="W12" s="904"/>
      <c r="X12" s="905"/>
      <c r="Y12" s="54"/>
      <c r="Z12" s="54"/>
      <c r="AA12" s="54"/>
      <c r="AB12" s="54"/>
      <c r="AC12" s="273"/>
      <c r="AD12" s="273"/>
      <c r="AE12" s="273">
        <v>0.01</v>
      </c>
      <c r="AF12" s="273"/>
      <c r="AG12" s="273"/>
      <c r="AH12" s="273"/>
      <c r="AI12" s="273"/>
      <c r="AJ12" s="273"/>
      <c r="AK12" s="898"/>
      <c r="AL12" s="899"/>
      <c r="AM12" s="899"/>
      <c r="AN12" s="899"/>
      <c r="AO12" s="900"/>
      <c r="AP12" s="2"/>
      <c r="AQ12" s="59">
        <f t="shared" si="2"/>
        <v>2</v>
      </c>
    </row>
    <row r="13" spans="2:86" ht="12" customHeight="1" x14ac:dyDescent="0.15">
      <c r="B13" s="940"/>
      <c r="C13" s="947"/>
      <c r="D13" s="948"/>
      <c r="E13" s="948"/>
      <c r="F13" s="948"/>
      <c r="G13" s="948"/>
      <c r="H13" s="948"/>
      <c r="I13" s="948"/>
      <c r="J13" s="949"/>
      <c r="K13" s="100">
        <v>3</v>
      </c>
      <c r="L13" s="904" t="s">
        <v>557</v>
      </c>
      <c r="M13" s="905"/>
      <c r="N13" s="904" t="s">
        <v>558</v>
      </c>
      <c r="O13" s="905"/>
      <c r="P13" s="904" t="s">
        <v>542</v>
      </c>
      <c r="Q13" s="905"/>
      <c r="R13" s="913" t="s">
        <v>351</v>
      </c>
      <c r="S13" s="914"/>
      <c r="T13" s="915"/>
      <c r="U13" s="904" t="s">
        <v>553</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2</v>
      </c>
    </row>
    <row r="14" spans="2:86" ht="12" customHeight="1" x14ac:dyDescent="0.15">
      <c r="B14" s="940"/>
      <c r="C14" s="947"/>
      <c r="D14" s="948"/>
      <c r="E14" s="948"/>
      <c r="F14" s="948"/>
      <c r="G14" s="948"/>
      <c r="H14" s="948"/>
      <c r="I14" s="948"/>
      <c r="J14" s="949"/>
      <c r="K14" s="100">
        <v>4</v>
      </c>
      <c r="L14" s="904" t="s">
        <v>557</v>
      </c>
      <c r="M14" s="905"/>
      <c r="N14" s="904" t="s">
        <v>564</v>
      </c>
      <c r="O14" s="905"/>
      <c r="P14" s="904" t="s">
        <v>542</v>
      </c>
      <c r="Q14" s="905"/>
      <c r="R14" s="850" t="s">
        <v>351</v>
      </c>
      <c r="S14" s="850"/>
      <c r="T14" s="850"/>
      <c r="U14" s="904" t="s">
        <v>553</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2</v>
      </c>
    </row>
    <row r="15" spans="2:86" ht="12" customHeight="1" x14ac:dyDescent="0.15">
      <c r="B15" s="940"/>
      <c r="C15" s="947"/>
      <c r="D15" s="948"/>
      <c r="E15" s="948"/>
      <c r="F15" s="948"/>
      <c r="G15" s="948"/>
      <c r="H15" s="948"/>
      <c r="I15" s="948"/>
      <c r="J15" s="949"/>
      <c r="K15" s="100">
        <v>5</v>
      </c>
      <c r="L15" s="904" t="s">
        <v>549</v>
      </c>
      <c r="M15" s="905"/>
      <c r="N15" s="904" t="s">
        <v>559</v>
      </c>
      <c r="O15" s="905"/>
      <c r="P15" s="904"/>
      <c r="Q15" s="905"/>
      <c r="R15" s="913" t="s">
        <v>351</v>
      </c>
      <c r="S15" s="914"/>
      <c r="T15" s="915"/>
      <c r="U15" s="904" t="s">
        <v>562</v>
      </c>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t="s">
        <v>549</v>
      </c>
      <c r="M16" s="905"/>
      <c r="N16" s="904" t="s">
        <v>559</v>
      </c>
      <c r="O16" s="905"/>
      <c r="P16" s="904"/>
      <c r="Q16" s="905"/>
      <c r="R16" s="913" t="s">
        <v>351</v>
      </c>
      <c r="S16" s="914"/>
      <c r="T16" s="915"/>
      <c r="U16" s="904" t="s">
        <v>562</v>
      </c>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t="s">
        <v>549</v>
      </c>
      <c r="M17" s="905"/>
      <c r="N17" s="904" t="s">
        <v>559</v>
      </c>
      <c r="O17" s="905"/>
      <c r="P17" s="904"/>
      <c r="Q17" s="905"/>
      <c r="R17" s="913" t="s">
        <v>351</v>
      </c>
      <c r="S17" s="914"/>
      <c r="T17" s="915"/>
      <c r="U17" s="904" t="s">
        <v>562</v>
      </c>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t="s">
        <v>557</v>
      </c>
      <c r="M18" s="905"/>
      <c r="N18" s="904" t="s">
        <v>584</v>
      </c>
      <c r="O18" s="905"/>
      <c r="P18" s="904" t="s">
        <v>548</v>
      </c>
      <c r="Q18" s="905"/>
      <c r="R18" s="913" t="s">
        <v>309</v>
      </c>
      <c r="S18" s="914"/>
      <c r="T18" s="915"/>
      <c r="U18" s="904" t="s">
        <v>552</v>
      </c>
      <c r="V18" s="905"/>
      <c r="W18" s="904"/>
      <c r="X18" s="905"/>
      <c r="Y18" s="54"/>
      <c r="Z18" s="54"/>
      <c r="AA18" s="54"/>
      <c r="AB18" s="54" t="s">
        <v>917</v>
      </c>
      <c r="AC18" s="60"/>
      <c r="AD18" s="60"/>
      <c r="AE18" s="60"/>
      <c r="AF18" s="60"/>
      <c r="AG18" s="60"/>
      <c r="AH18" s="60"/>
      <c r="AI18" s="60"/>
      <c r="AJ18" s="60"/>
      <c r="AK18" s="898" t="s">
        <v>585</v>
      </c>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0.03</v>
      </c>
      <c r="AF35" s="124">
        <f t="shared" si="3"/>
        <v>0</v>
      </c>
      <c r="AG35" s="124">
        <f t="shared" si="3"/>
        <v>0</v>
      </c>
      <c r="AH35" s="124">
        <f t="shared" si="3"/>
        <v>0</v>
      </c>
      <c r="AI35" s="124">
        <f t="shared" si="3"/>
        <v>0</v>
      </c>
      <c r="AJ35" s="125">
        <f t="shared" si="3"/>
        <v>0</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1</v>
      </c>
      <c r="AC37" s="896">
        <f>COUNTA(AC11:AC34)</f>
        <v>0</v>
      </c>
      <c r="AD37" s="896">
        <f t="shared" ref="AD37:AI37" si="5">COUNTA(AD11:AD34)</f>
        <v>0</v>
      </c>
      <c r="AE37" s="896">
        <f t="shared" si="5"/>
        <v>2</v>
      </c>
      <c r="AF37" s="896">
        <f t="shared" si="5"/>
        <v>0</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698" priority="2">
      <formula>$AQ11=2</formula>
    </cfRule>
  </conditionalFormatting>
  <conditionalFormatting sqref="Y29:AB29">
    <cfRule type="expression" dxfId="697" priority="11">
      <formula>$AQ28=2</formula>
    </cfRule>
  </conditionalFormatting>
  <conditionalFormatting sqref="Y30:AB31">
    <cfRule type="expression" dxfId="696" priority="9">
      <formula>$AQ28=2</formula>
    </cfRule>
  </conditionalFormatting>
  <conditionalFormatting sqref="Y32:AB32">
    <cfRule type="expression" dxfId="695" priority="7">
      <formula>$AQ29=2</formula>
    </cfRule>
  </conditionalFormatting>
  <conditionalFormatting sqref="Y33:AB33">
    <cfRule type="expression" dxfId="694" priority="5">
      <formula>$AQ29=2</formula>
    </cfRule>
  </conditionalFormatting>
  <conditionalFormatting sqref="Y34:AB34">
    <cfRule type="expression" dxfId="693" priority="3">
      <formula>$AQ29=2</formula>
    </cfRule>
  </conditionalFormatting>
  <conditionalFormatting sqref="Y11:AF28">
    <cfRule type="expression" dxfId="692" priority="1">
      <formula>$AQ11=3</formula>
    </cfRule>
  </conditionalFormatting>
  <conditionalFormatting sqref="Y29:AF29">
    <cfRule type="expression" dxfId="691" priority="12">
      <formula>$AQ28=3</formula>
    </cfRule>
  </conditionalFormatting>
  <conditionalFormatting sqref="Y30:AF31">
    <cfRule type="expression" dxfId="690" priority="10">
      <formula>$AQ28=3</formula>
    </cfRule>
  </conditionalFormatting>
  <conditionalFormatting sqref="Y32:AF32">
    <cfRule type="expression" dxfId="689" priority="8">
      <formula>$AQ29=3</formula>
    </cfRule>
  </conditionalFormatting>
  <conditionalFormatting sqref="Y33:AF33">
    <cfRule type="expression" dxfId="688" priority="6">
      <formula>$AQ29=3</formula>
    </cfRule>
  </conditionalFormatting>
  <conditionalFormatting sqref="Y34:AF34">
    <cfRule type="expression" dxfId="687" priority="4">
      <formula>$AQ29=3</formula>
    </cfRule>
  </conditionalFormatting>
  <conditionalFormatting sqref="AC11:AJ28">
    <cfRule type="expression" dxfId="686" priority="13">
      <formula>$AQ11=1</formula>
    </cfRule>
  </conditionalFormatting>
  <conditionalFormatting sqref="AC29:AJ29">
    <cfRule type="expression" dxfId="685" priority="24">
      <formula>$AQ28=1</formula>
    </cfRule>
  </conditionalFormatting>
  <conditionalFormatting sqref="AC30:AJ31">
    <cfRule type="expression" dxfId="684" priority="22">
      <formula>$AQ28=1</formula>
    </cfRule>
  </conditionalFormatting>
  <conditionalFormatting sqref="AC32:AJ32">
    <cfRule type="expression" dxfId="683" priority="20">
      <formula>$AQ29=1</formula>
    </cfRule>
  </conditionalFormatting>
  <conditionalFormatting sqref="AC33:AJ33">
    <cfRule type="expression" dxfId="682" priority="18">
      <formula>$AQ29=1</formula>
    </cfRule>
  </conditionalFormatting>
  <conditionalFormatting sqref="AC34:AJ34">
    <cfRule type="expression" dxfId="681" priority="16">
      <formula>$AQ29=1</formula>
    </cfRule>
  </conditionalFormatting>
  <conditionalFormatting sqref="AG11:AJ28">
    <cfRule type="expression" dxfId="680" priority="14">
      <formula>$AQ11=2</formula>
    </cfRule>
  </conditionalFormatting>
  <conditionalFormatting sqref="AG29:AJ29">
    <cfRule type="expression" dxfId="679" priority="23">
      <formula>$AQ28=2</formula>
    </cfRule>
  </conditionalFormatting>
  <conditionalFormatting sqref="AG30:AJ31">
    <cfRule type="expression" dxfId="678" priority="21">
      <formula>$AQ28=2</formula>
    </cfRule>
  </conditionalFormatting>
  <conditionalFormatting sqref="AG32:AJ32">
    <cfRule type="expression" dxfId="677" priority="19">
      <formula>$AQ29=2</formula>
    </cfRule>
  </conditionalFormatting>
  <conditionalFormatting sqref="AG33:AJ33">
    <cfRule type="expression" dxfId="676" priority="17">
      <formula>$AQ29=2</formula>
    </cfRule>
  </conditionalFormatting>
  <conditionalFormatting sqref="AG34:AJ34">
    <cfRule type="expression" dxfId="675" priority="15">
      <formula>$AQ29=2</formula>
    </cfRule>
  </conditionalFormatting>
  <dataValidations count="2">
    <dataValidation type="list" allowBlank="1" showInputMessage="1" showErrorMessage="1" sqref="N11:O34" xr:uid="{93CB7AFB-7FCE-4B69-8DFB-86AFA4413A41}">
      <formula1>INDIRECT(L11)</formula1>
    </dataValidation>
    <dataValidation type="list" allowBlank="1" showInputMessage="1" showErrorMessage="1" sqref="Y11:AB34" xr:uid="{86353A49-2731-4283-83F6-481C6464681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14C6761-9B89-41B1-B379-E6C4E5F0ECC3}">
          <x14:formula1>
            <xm:f>'(参考)リスト'!$G$16:$G$19</xm:f>
          </x14:formula1>
          <xm:sqref>AM35:AO38</xm:sqref>
        </x14:dataValidation>
        <x14:dataValidation type="list" allowBlank="1" showInputMessage="1" showErrorMessage="1" xr:uid="{2C426634-1960-4CF8-A16C-29EF6B2B91DE}">
          <x14:formula1>
            <xm:f>'(参考)リスト'!$F$16:$F$21</xm:f>
          </x14:formula1>
          <xm:sqref>U11:X34</xm:sqref>
        </x14:dataValidation>
        <x14:dataValidation type="list" allowBlank="1" showInputMessage="1" showErrorMessage="1" xr:uid="{D6B79D6A-2E3F-4747-B98F-14D3DE246535}">
          <x14:formula1>
            <xm:f>'(参考)リスト'!$E$16:$E$27</xm:f>
          </x14:formula1>
          <xm:sqref>R11:T34</xm:sqref>
        </x14:dataValidation>
        <x14:dataValidation type="list" allowBlank="1" showInputMessage="1" showErrorMessage="1" xr:uid="{1EBDAC62-183D-4E7E-A387-0B949A534BAC}">
          <x14:formula1>
            <xm:f>'(参考)リスト'!$B$16:$B$21</xm:f>
          </x14:formula1>
          <xm:sqref>L11:M34</xm:sqref>
        </x14:dataValidation>
        <x14:dataValidation type="list" allowBlank="1" showInputMessage="1" showErrorMessage="1" xr:uid="{46941253-EDFC-424B-ACBD-46B10C5C7A87}">
          <x14:formula1>
            <xm:f>'(参考)リスト'!$D$16:$D$18</xm:f>
          </x14:formula1>
          <xm:sqref>P11:Q34</xm:sqref>
        </x14:dataValidation>
      </x14:dataValidations>
    </ext>
  </extLst>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43744-B9AC-483D-A155-A0B63B3FAAB9}">
  <sheetPr codeName="Sheet81"/>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S005</v>
      </c>
      <c r="AW5" s="274">
        <f>R7</f>
        <v>10.5</v>
      </c>
      <c r="AX5" s="55" t="str">
        <f>AM35</f>
        <v>Ⅱ</v>
      </c>
      <c r="AY5" s="276" t="str">
        <f>IF(Y37&gt;0,Y37,"")</f>
        <v/>
      </c>
      <c r="AZ5" s="277" t="str">
        <f>IF(Y37&gt;0,"",IF(Z37&gt;0,Z37,""))</f>
        <v/>
      </c>
      <c r="BA5" s="277" t="str">
        <f>IF(Y37+Z37&gt;0,"",IF(AA37&gt;0,AA37,""))</f>
        <v/>
      </c>
      <c r="BB5" s="277">
        <f>IF(Y37+Z37+AA37&gt;0,"",IF(AB37&gt;0,AB37,""))</f>
        <v>1</v>
      </c>
      <c r="BC5" s="55">
        <f t="shared" ref="BC5:BJ5" si="0">AC37</f>
        <v>0</v>
      </c>
      <c r="BD5" s="55">
        <f t="shared" si="0"/>
        <v>0</v>
      </c>
      <c r="BE5" s="55">
        <f t="shared" si="0"/>
        <v>0</v>
      </c>
      <c r="BF5" s="55">
        <f t="shared" si="0"/>
        <v>2</v>
      </c>
      <c r="BG5" s="55">
        <f t="shared" si="0"/>
        <v>0</v>
      </c>
      <c r="BH5" s="55">
        <f t="shared" si="0"/>
        <v>0</v>
      </c>
      <c r="BI5" s="55">
        <f t="shared" si="0"/>
        <v>0</v>
      </c>
      <c r="BJ5" s="55">
        <f t="shared" si="0"/>
        <v>1</v>
      </c>
      <c r="BK5" s="55" t="str">
        <f>IF(Y37&gt;0,R7,"")</f>
        <v/>
      </c>
      <c r="BL5" s="278" t="str">
        <f>IF(Y37&gt;0,"",IF(Z37&gt;0,R7,""))</f>
        <v/>
      </c>
      <c r="BM5" s="278" t="str">
        <f>IF(Y37+Z37&gt;0,"",IF(AA37&gt;0,R7,""))</f>
        <v/>
      </c>
      <c r="BN5" s="278">
        <f>IF(Y37+Z37+AA37&gt;0,"",IF(AB37&gt;0,R7,""))</f>
        <v>10.5</v>
      </c>
      <c r="BO5" s="55">
        <f t="shared" ref="BO5:BV5" si="1">AC35</f>
        <v>0</v>
      </c>
      <c r="BP5" s="55">
        <f t="shared" si="1"/>
        <v>0</v>
      </c>
      <c r="BQ5" s="55">
        <f t="shared" si="1"/>
        <v>0</v>
      </c>
      <c r="BR5" s="55">
        <f t="shared" si="1"/>
        <v>2.0099999999999998</v>
      </c>
      <c r="BS5" s="55">
        <f t="shared" si="1"/>
        <v>0</v>
      </c>
      <c r="BT5" s="55">
        <f t="shared" si="1"/>
        <v>0</v>
      </c>
      <c r="BU5" s="55">
        <f t="shared" si="1"/>
        <v>0</v>
      </c>
      <c r="BV5" s="55">
        <f t="shared" si="1"/>
        <v>0.63</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501</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558</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588</v>
      </c>
      <c r="O12" s="905"/>
      <c r="P12" s="904" t="s">
        <v>542</v>
      </c>
      <c r="Q12" s="905"/>
      <c r="R12" s="850" t="s">
        <v>317</v>
      </c>
      <c r="S12" s="850"/>
      <c r="T12" s="850"/>
      <c r="U12" s="904" t="s">
        <v>562</v>
      </c>
      <c r="V12" s="905"/>
      <c r="W12" s="904"/>
      <c r="X12" s="905"/>
      <c r="Y12" s="54"/>
      <c r="Z12" s="54"/>
      <c r="AA12" s="54"/>
      <c r="AB12" s="54"/>
      <c r="AC12" s="273"/>
      <c r="AD12" s="273"/>
      <c r="AE12" s="273"/>
      <c r="AF12" s="273">
        <v>2</v>
      </c>
      <c r="AG12" s="273"/>
      <c r="AH12" s="273"/>
      <c r="AI12" s="273"/>
      <c r="AJ12" s="273"/>
      <c r="AK12" s="898"/>
      <c r="AL12" s="899"/>
      <c r="AM12" s="899"/>
      <c r="AN12" s="899"/>
      <c r="AO12" s="900"/>
      <c r="AP12" s="2"/>
      <c r="AQ12" s="59">
        <f t="shared" si="2"/>
        <v>2</v>
      </c>
    </row>
    <row r="13" spans="2:86" ht="12" customHeight="1" x14ac:dyDescent="0.15">
      <c r="B13" s="940"/>
      <c r="C13" s="947"/>
      <c r="D13" s="948"/>
      <c r="E13" s="948"/>
      <c r="F13" s="948"/>
      <c r="G13" s="948"/>
      <c r="H13" s="948"/>
      <c r="I13" s="948"/>
      <c r="J13" s="949"/>
      <c r="K13" s="100">
        <v>3</v>
      </c>
      <c r="L13" s="904" t="s">
        <v>557</v>
      </c>
      <c r="M13" s="905"/>
      <c r="N13" s="904" t="s">
        <v>591</v>
      </c>
      <c r="O13" s="905"/>
      <c r="P13" s="904" t="s">
        <v>345</v>
      </c>
      <c r="Q13" s="905"/>
      <c r="R13" s="913" t="s">
        <v>345</v>
      </c>
      <c r="S13" s="914"/>
      <c r="T13" s="915"/>
      <c r="U13" s="904" t="s">
        <v>562</v>
      </c>
      <c r="V13" s="905"/>
      <c r="W13" s="904"/>
      <c r="X13" s="905"/>
      <c r="Y13" s="54"/>
      <c r="Z13" s="54"/>
      <c r="AA13" s="54"/>
      <c r="AB13" s="54"/>
      <c r="AC13" s="273"/>
      <c r="AD13" s="273"/>
      <c r="AE13" s="273"/>
      <c r="AF13" s="273"/>
      <c r="AG13" s="273"/>
      <c r="AH13" s="273"/>
      <c r="AI13" s="273"/>
      <c r="AJ13" s="273">
        <v>0.63</v>
      </c>
      <c r="AK13" s="898"/>
      <c r="AL13" s="899"/>
      <c r="AM13" s="899"/>
      <c r="AN13" s="899"/>
      <c r="AO13" s="900"/>
      <c r="AP13" s="2"/>
      <c r="AQ13" s="59">
        <f t="shared" si="2"/>
        <v>3</v>
      </c>
    </row>
    <row r="14" spans="2:86" ht="12" customHeight="1" x14ac:dyDescent="0.15">
      <c r="B14" s="940"/>
      <c r="C14" s="947"/>
      <c r="D14" s="948"/>
      <c r="E14" s="948"/>
      <c r="F14" s="948"/>
      <c r="G14" s="948"/>
      <c r="H14" s="948"/>
      <c r="I14" s="948"/>
      <c r="J14" s="949"/>
      <c r="K14" s="100">
        <v>4</v>
      </c>
      <c r="L14" s="904" t="s">
        <v>549</v>
      </c>
      <c r="M14" s="905"/>
      <c r="N14" s="904" t="s">
        <v>559</v>
      </c>
      <c r="O14" s="905"/>
      <c r="P14" s="904"/>
      <c r="Q14" s="905"/>
      <c r="R14" s="850" t="s">
        <v>351</v>
      </c>
      <c r="S14" s="850"/>
      <c r="T14" s="850"/>
      <c r="U14" s="904" t="s">
        <v>562</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t="s">
        <v>557</v>
      </c>
      <c r="M15" s="905"/>
      <c r="N15" s="904" t="s">
        <v>584</v>
      </c>
      <c r="O15" s="905"/>
      <c r="P15" s="904" t="s">
        <v>542</v>
      </c>
      <c r="Q15" s="905"/>
      <c r="R15" s="913" t="s">
        <v>317</v>
      </c>
      <c r="S15" s="914"/>
      <c r="T15" s="915"/>
      <c r="U15" s="904" t="s">
        <v>552</v>
      </c>
      <c r="V15" s="905"/>
      <c r="W15" s="904"/>
      <c r="X15" s="905"/>
      <c r="Y15" s="54"/>
      <c r="Z15" s="54"/>
      <c r="AA15" s="54"/>
      <c r="AB15" s="54"/>
      <c r="AC15" s="60"/>
      <c r="AD15" s="60"/>
      <c r="AE15" s="60"/>
      <c r="AF15" s="60">
        <v>0.01</v>
      </c>
      <c r="AG15" s="60"/>
      <c r="AH15" s="60"/>
      <c r="AI15" s="60"/>
      <c r="AJ15" s="60"/>
      <c r="AK15" s="898"/>
      <c r="AL15" s="899"/>
      <c r="AM15" s="899"/>
      <c r="AN15" s="899"/>
      <c r="AO15" s="900"/>
      <c r="AP15" s="2"/>
      <c r="AQ15" s="59">
        <f t="shared" si="2"/>
        <v>2</v>
      </c>
    </row>
    <row r="16" spans="2:86" ht="12" customHeight="1" x14ac:dyDescent="0.15">
      <c r="B16" s="940"/>
      <c r="C16" s="947"/>
      <c r="D16" s="948"/>
      <c r="E16" s="948"/>
      <c r="F16" s="948"/>
      <c r="G16" s="948"/>
      <c r="H16" s="948"/>
      <c r="I16" s="948"/>
      <c r="J16" s="949"/>
      <c r="K16" s="100">
        <v>6</v>
      </c>
      <c r="L16" s="904" t="s">
        <v>557</v>
      </c>
      <c r="M16" s="905"/>
      <c r="N16" s="904" t="s">
        <v>584</v>
      </c>
      <c r="O16" s="905"/>
      <c r="P16" s="904" t="s">
        <v>548</v>
      </c>
      <c r="Q16" s="905"/>
      <c r="R16" s="913" t="s">
        <v>309</v>
      </c>
      <c r="S16" s="914"/>
      <c r="T16" s="915"/>
      <c r="U16" s="904" t="s">
        <v>552</v>
      </c>
      <c r="V16" s="905"/>
      <c r="W16" s="904"/>
      <c r="X16" s="905"/>
      <c r="Y16" s="54"/>
      <c r="Z16" s="54"/>
      <c r="AA16" s="54"/>
      <c r="AB16" s="54" t="s">
        <v>917</v>
      </c>
      <c r="AC16" s="60"/>
      <c r="AD16" s="60"/>
      <c r="AE16" s="60"/>
      <c r="AF16" s="60"/>
      <c r="AG16" s="60"/>
      <c r="AH16" s="60"/>
      <c r="AI16" s="60"/>
      <c r="AJ16" s="60"/>
      <c r="AK16" s="898" t="s">
        <v>595</v>
      </c>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2.0099999999999998</v>
      </c>
      <c r="AG35" s="124">
        <f t="shared" si="3"/>
        <v>0</v>
      </c>
      <c r="AH35" s="124">
        <f t="shared" si="3"/>
        <v>0</v>
      </c>
      <c r="AI35" s="124">
        <f t="shared" si="3"/>
        <v>0</v>
      </c>
      <c r="AJ35" s="125">
        <f t="shared" si="3"/>
        <v>0.63</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1</v>
      </c>
      <c r="AC37" s="896">
        <f>COUNTA(AC11:AC34)</f>
        <v>0</v>
      </c>
      <c r="AD37" s="896">
        <f t="shared" ref="AD37:AI37" si="5">COUNTA(AD11:AD34)</f>
        <v>0</v>
      </c>
      <c r="AE37" s="896">
        <f t="shared" si="5"/>
        <v>0</v>
      </c>
      <c r="AF37" s="896">
        <f t="shared" si="5"/>
        <v>2</v>
      </c>
      <c r="AG37" s="896">
        <f t="shared" si="5"/>
        <v>0</v>
      </c>
      <c r="AH37" s="896">
        <f t="shared" si="5"/>
        <v>0</v>
      </c>
      <c r="AI37" s="896">
        <f t="shared" si="5"/>
        <v>0</v>
      </c>
      <c r="AJ37" s="896">
        <f>COUNTA(AJ11:AJ34)</f>
        <v>1</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674" priority="2">
      <formula>$AQ11=2</formula>
    </cfRule>
  </conditionalFormatting>
  <conditionalFormatting sqref="Y29:AB29">
    <cfRule type="expression" dxfId="673" priority="11">
      <formula>$AQ28=2</formula>
    </cfRule>
  </conditionalFormatting>
  <conditionalFormatting sqref="Y30:AB31">
    <cfRule type="expression" dxfId="672" priority="9">
      <formula>$AQ28=2</formula>
    </cfRule>
  </conditionalFormatting>
  <conditionalFormatting sqref="Y32:AB32">
    <cfRule type="expression" dxfId="671" priority="7">
      <formula>$AQ29=2</formula>
    </cfRule>
  </conditionalFormatting>
  <conditionalFormatting sqref="Y33:AB33">
    <cfRule type="expression" dxfId="670" priority="5">
      <formula>$AQ29=2</formula>
    </cfRule>
  </conditionalFormatting>
  <conditionalFormatting sqref="Y34:AB34">
    <cfRule type="expression" dxfId="669" priority="3">
      <formula>$AQ29=2</formula>
    </cfRule>
  </conditionalFormatting>
  <conditionalFormatting sqref="Y11:AF28">
    <cfRule type="expression" dxfId="668" priority="1">
      <formula>$AQ11=3</formula>
    </cfRule>
  </conditionalFormatting>
  <conditionalFormatting sqref="Y29:AF29">
    <cfRule type="expression" dxfId="667" priority="12">
      <formula>$AQ28=3</formula>
    </cfRule>
  </conditionalFormatting>
  <conditionalFormatting sqref="Y30:AF31">
    <cfRule type="expression" dxfId="666" priority="10">
      <formula>$AQ28=3</formula>
    </cfRule>
  </conditionalFormatting>
  <conditionalFormatting sqref="Y32:AF32">
    <cfRule type="expression" dxfId="665" priority="8">
      <formula>$AQ29=3</formula>
    </cfRule>
  </conditionalFormatting>
  <conditionalFormatting sqref="Y33:AF33">
    <cfRule type="expression" dxfId="664" priority="6">
      <formula>$AQ29=3</formula>
    </cfRule>
  </conditionalFormatting>
  <conditionalFormatting sqref="Y34:AF34">
    <cfRule type="expression" dxfId="663" priority="4">
      <formula>$AQ29=3</formula>
    </cfRule>
  </conditionalFormatting>
  <conditionalFormatting sqref="AC11:AJ28">
    <cfRule type="expression" dxfId="662" priority="13">
      <formula>$AQ11=1</formula>
    </cfRule>
  </conditionalFormatting>
  <conditionalFormatting sqref="AC29:AJ29">
    <cfRule type="expression" dxfId="661" priority="24">
      <formula>$AQ28=1</formula>
    </cfRule>
  </conditionalFormatting>
  <conditionalFormatting sqref="AC30:AJ31">
    <cfRule type="expression" dxfId="660" priority="22">
      <formula>$AQ28=1</formula>
    </cfRule>
  </conditionalFormatting>
  <conditionalFormatting sqref="AC32:AJ32">
    <cfRule type="expression" dxfId="659" priority="20">
      <formula>$AQ29=1</formula>
    </cfRule>
  </conditionalFormatting>
  <conditionalFormatting sqref="AC33:AJ33">
    <cfRule type="expression" dxfId="658" priority="18">
      <formula>$AQ29=1</formula>
    </cfRule>
  </conditionalFormatting>
  <conditionalFormatting sqref="AC34:AJ34">
    <cfRule type="expression" dxfId="657" priority="16">
      <formula>$AQ29=1</formula>
    </cfRule>
  </conditionalFormatting>
  <conditionalFormatting sqref="AG11:AJ28">
    <cfRule type="expression" dxfId="656" priority="14">
      <formula>$AQ11=2</formula>
    </cfRule>
  </conditionalFormatting>
  <conditionalFormatting sqref="AG29:AJ29">
    <cfRule type="expression" dxfId="655" priority="23">
      <formula>$AQ28=2</formula>
    </cfRule>
  </conditionalFormatting>
  <conditionalFormatting sqref="AG30:AJ31">
    <cfRule type="expression" dxfId="654" priority="21">
      <formula>$AQ28=2</formula>
    </cfRule>
  </conditionalFormatting>
  <conditionalFormatting sqref="AG32:AJ32">
    <cfRule type="expression" dxfId="653" priority="19">
      <formula>$AQ29=2</formula>
    </cfRule>
  </conditionalFormatting>
  <conditionalFormatting sqref="AG33:AJ33">
    <cfRule type="expression" dxfId="652" priority="17">
      <formula>$AQ29=2</formula>
    </cfRule>
  </conditionalFormatting>
  <conditionalFormatting sqref="AG34:AJ34">
    <cfRule type="expression" dxfId="651" priority="15">
      <formula>$AQ29=2</formula>
    </cfRule>
  </conditionalFormatting>
  <dataValidations count="2">
    <dataValidation type="list" allowBlank="1" showInputMessage="1" showErrorMessage="1" sqref="Y11:AB34" xr:uid="{1CC05714-8A48-473B-B70A-40C59EE045F9}">
      <formula1>"〇,"</formula1>
    </dataValidation>
    <dataValidation type="list" allowBlank="1" showInputMessage="1" showErrorMessage="1" sqref="N11:O34" xr:uid="{13C7D060-87A4-4FC2-A078-56CC613AF8A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DFA1B28-F65A-477F-B670-0190CF1CF544}">
          <x14:formula1>
            <xm:f>'(参考)リスト'!$D$16:$D$18</xm:f>
          </x14:formula1>
          <xm:sqref>P11:Q34</xm:sqref>
        </x14:dataValidation>
        <x14:dataValidation type="list" allowBlank="1" showInputMessage="1" showErrorMessage="1" xr:uid="{7E733E03-ACD6-4F98-94BB-59995055D574}">
          <x14:formula1>
            <xm:f>'(参考)リスト'!$B$16:$B$21</xm:f>
          </x14:formula1>
          <xm:sqref>L11:M34</xm:sqref>
        </x14:dataValidation>
        <x14:dataValidation type="list" allowBlank="1" showInputMessage="1" showErrorMessage="1" xr:uid="{335C7269-CB66-4D06-A58D-F8FDE4360BF2}">
          <x14:formula1>
            <xm:f>'(参考)リスト'!$E$16:$E$27</xm:f>
          </x14:formula1>
          <xm:sqref>R11:T34</xm:sqref>
        </x14:dataValidation>
        <x14:dataValidation type="list" allowBlank="1" showInputMessage="1" showErrorMessage="1" xr:uid="{99EF2C63-FABF-40E5-A2A4-B19A877649E5}">
          <x14:formula1>
            <xm:f>'(参考)リスト'!$F$16:$F$21</xm:f>
          </x14:formula1>
          <xm:sqref>U11:X34</xm:sqref>
        </x14:dataValidation>
        <x14:dataValidation type="list" allowBlank="1" showInputMessage="1" showErrorMessage="1" xr:uid="{5452B57B-8915-48E5-BE31-51303D2CCC79}">
          <x14:formula1>
            <xm:f>'(参考)リスト'!$G$16:$G$19</xm:f>
          </x14:formula1>
          <xm:sqref>AM35:AO38</xm:sqref>
        </x14:dataValidation>
      </x14:dataValidations>
    </ext>
  </extLst>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72D4F-6FD2-44A9-9373-F00DC483277B}">
  <sheetPr codeName="Sheet82"/>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S006</v>
      </c>
      <c r="AW5" s="274">
        <f>R7</f>
        <v>10.5</v>
      </c>
      <c r="AX5" s="55" t="str">
        <f>AM35</f>
        <v>Ⅱ</v>
      </c>
      <c r="AY5" s="276" t="str">
        <f>IF(Y37&gt;0,Y37,"")</f>
        <v/>
      </c>
      <c r="AZ5" s="277" t="str">
        <f>IF(Y37&gt;0,"",IF(Z37&gt;0,Z37,""))</f>
        <v/>
      </c>
      <c r="BA5" s="277" t="str">
        <f>IF(Y37+Z37&gt;0,"",IF(AA37&gt;0,AA37,""))</f>
        <v/>
      </c>
      <c r="BB5" s="277">
        <f>IF(Y37+Z37+AA37&gt;0,"",IF(AB37&gt;0,AB37,""))</f>
        <v>1</v>
      </c>
      <c r="BC5" s="55">
        <f t="shared" ref="BC5:BJ5" si="0">AC37</f>
        <v>0</v>
      </c>
      <c r="BD5" s="55">
        <f t="shared" si="0"/>
        <v>0</v>
      </c>
      <c r="BE5" s="55">
        <f t="shared" si="0"/>
        <v>0</v>
      </c>
      <c r="BF5" s="55">
        <f t="shared" si="0"/>
        <v>0</v>
      </c>
      <c r="BG5" s="55">
        <f t="shared" si="0"/>
        <v>0</v>
      </c>
      <c r="BH5" s="55">
        <f t="shared" si="0"/>
        <v>0</v>
      </c>
      <c r="BI5" s="55">
        <f t="shared" si="0"/>
        <v>1</v>
      </c>
      <c r="BJ5" s="55">
        <f t="shared" si="0"/>
        <v>2</v>
      </c>
      <c r="BK5" s="55" t="str">
        <f>IF(Y37&gt;0,R7,"")</f>
        <v/>
      </c>
      <c r="BL5" s="278" t="str">
        <f>IF(Y37&gt;0,"",IF(Z37&gt;0,R7,""))</f>
        <v/>
      </c>
      <c r="BM5" s="278" t="str">
        <f>IF(Y37+Z37&gt;0,"",IF(AA37&gt;0,R7,""))</f>
        <v/>
      </c>
      <c r="BN5" s="278">
        <f>IF(Y37+Z37+AA37&gt;0,"",IF(AB37&gt;0,R7,""))</f>
        <v>10.5</v>
      </c>
      <c r="BO5" s="55">
        <f t="shared" ref="BO5:BV5" si="1">AC35</f>
        <v>0</v>
      </c>
      <c r="BP5" s="55">
        <f t="shared" si="1"/>
        <v>0</v>
      </c>
      <c r="BQ5" s="55">
        <f t="shared" si="1"/>
        <v>0</v>
      </c>
      <c r="BR5" s="55">
        <f t="shared" si="1"/>
        <v>0</v>
      </c>
      <c r="BS5" s="55">
        <f t="shared" si="1"/>
        <v>0</v>
      </c>
      <c r="BT5" s="55">
        <f t="shared" si="1"/>
        <v>0</v>
      </c>
      <c r="BU5" s="55">
        <f t="shared" si="1"/>
        <v>3.58</v>
      </c>
      <c r="BV5" s="55">
        <f t="shared" si="1"/>
        <v>13.899999999999999</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502</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563</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569</v>
      </c>
      <c r="O12" s="905"/>
      <c r="P12" s="904" t="s">
        <v>345</v>
      </c>
      <c r="Q12" s="905"/>
      <c r="R12" s="850" t="s">
        <v>345</v>
      </c>
      <c r="S12" s="850"/>
      <c r="T12" s="850"/>
      <c r="U12" s="904" t="s">
        <v>562</v>
      </c>
      <c r="V12" s="905"/>
      <c r="W12" s="904"/>
      <c r="X12" s="905"/>
      <c r="Y12" s="54"/>
      <c r="Z12" s="54"/>
      <c r="AA12" s="54"/>
      <c r="AB12" s="54"/>
      <c r="AC12" s="273"/>
      <c r="AD12" s="273"/>
      <c r="AE12" s="273"/>
      <c r="AF12" s="273"/>
      <c r="AG12" s="273"/>
      <c r="AH12" s="273"/>
      <c r="AI12" s="273"/>
      <c r="AJ12" s="273">
        <v>6.55</v>
      </c>
      <c r="AK12" s="898"/>
      <c r="AL12" s="899"/>
      <c r="AM12" s="899"/>
      <c r="AN12" s="899"/>
      <c r="AO12" s="900"/>
      <c r="AP12" s="2"/>
      <c r="AQ12" s="59">
        <f t="shared" si="2"/>
        <v>3</v>
      </c>
    </row>
    <row r="13" spans="2:86" ht="12" customHeight="1" x14ac:dyDescent="0.15">
      <c r="B13" s="940"/>
      <c r="C13" s="947"/>
      <c r="D13" s="948"/>
      <c r="E13" s="948"/>
      <c r="F13" s="948"/>
      <c r="G13" s="948"/>
      <c r="H13" s="948"/>
      <c r="I13" s="948"/>
      <c r="J13" s="949"/>
      <c r="K13" s="100">
        <v>3</v>
      </c>
      <c r="L13" s="904" t="s">
        <v>557</v>
      </c>
      <c r="M13" s="905"/>
      <c r="N13" s="904" t="s">
        <v>597</v>
      </c>
      <c r="O13" s="905"/>
      <c r="P13" s="904" t="s">
        <v>345</v>
      </c>
      <c r="Q13" s="905"/>
      <c r="R13" s="913" t="s">
        <v>345</v>
      </c>
      <c r="S13" s="914"/>
      <c r="T13" s="915"/>
      <c r="U13" s="904" t="s">
        <v>572</v>
      </c>
      <c r="V13" s="905"/>
      <c r="W13" s="904"/>
      <c r="X13" s="905"/>
      <c r="Y13" s="54"/>
      <c r="Z13" s="54"/>
      <c r="AA13" s="54"/>
      <c r="AB13" s="54"/>
      <c r="AC13" s="273"/>
      <c r="AD13" s="273"/>
      <c r="AE13" s="273"/>
      <c r="AF13" s="273"/>
      <c r="AG13" s="273"/>
      <c r="AH13" s="273"/>
      <c r="AI13" s="273">
        <v>3.58</v>
      </c>
      <c r="AJ13" s="273"/>
      <c r="AK13" s="898"/>
      <c r="AL13" s="899"/>
      <c r="AM13" s="899"/>
      <c r="AN13" s="899"/>
      <c r="AO13" s="900"/>
      <c r="AP13" s="2"/>
      <c r="AQ13" s="59">
        <f t="shared" si="2"/>
        <v>3</v>
      </c>
    </row>
    <row r="14" spans="2:86" ht="12" customHeight="1" x14ac:dyDescent="0.15">
      <c r="B14" s="940"/>
      <c r="C14" s="947"/>
      <c r="D14" s="948"/>
      <c r="E14" s="948"/>
      <c r="F14" s="948"/>
      <c r="G14" s="948"/>
      <c r="H14" s="948"/>
      <c r="I14" s="948"/>
      <c r="J14" s="949"/>
      <c r="K14" s="100">
        <v>5</v>
      </c>
      <c r="L14" s="904" t="s">
        <v>557</v>
      </c>
      <c r="M14" s="905"/>
      <c r="N14" s="904" t="s">
        <v>558</v>
      </c>
      <c r="O14" s="905"/>
      <c r="P14" s="904" t="s">
        <v>542</v>
      </c>
      <c r="Q14" s="905"/>
      <c r="R14" s="850" t="s">
        <v>351</v>
      </c>
      <c r="S14" s="850"/>
      <c r="T14" s="850"/>
      <c r="U14" s="904" t="s">
        <v>553</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2</v>
      </c>
    </row>
    <row r="15" spans="2:86" ht="12" customHeight="1" x14ac:dyDescent="0.15">
      <c r="B15" s="940"/>
      <c r="C15" s="947"/>
      <c r="D15" s="948"/>
      <c r="E15" s="948"/>
      <c r="F15" s="948"/>
      <c r="G15" s="948"/>
      <c r="H15" s="948"/>
      <c r="I15" s="948"/>
      <c r="J15" s="949"/>
      <c r="K15" s="100">
        <v>6</v>
      </c>
      <c r="L15" s="904" t="s">
        <v>557</v>
      </c>
      <c r="M15" s="905"/>
      <c r="N15" s="904" t="s">
        <v>564</v>
      </c>
      <c r="O15" s="905"/>
      <c r="P15" s="904" t="s">
        <v>542</v>
      </c>
      <c r="Q15" s="905"/>
      <c r="R15" s="913" t="s">
        <v>351</v>
      </c>
      <c r="S15" s="914"/>
      <c r="T15" s="915"/>
      <c r="U15" s="904" t="s">
        <v>553</v>
      </c>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2</v>
      </c>
    </row>
    <row r="16" spans="2:86" ht="12" customHeight="1" x14ac:dyDescent="0.15">
      <c r="B16" s="940"/>
      <c r="C16" s="947"/>
      <c r="D16" s="948"/>
      <c r="E16" s="948"/>
      <c r="F16" s="948"/>
      <c r="G16" s="948"/>
      <c r="H16" s="948"/>
      <c r="I16" s="948"/>
      <c r="J16" s="949"/>
      <c r="K16" s="100">
        <v>7</v>
      </c>
      <c r="L16" s="904" t="s">
        <v>549</v>
      </c>
      <c r="M16" s="905"/>
      <c r="N16" s="904" t="s">
        <v>559</v>
      </c>
      <c r="O16" s="905"/>
      <c r="P16" s="904"/>
      <c r="Q16" s="905"/>
      <c r="R16" s="913" t="s">
        <v>351</v>
      </c>
      <c r="S16" s="914"/>
      <c r="T16" s="915"/>
      <c r="U16" s="904" t="s">
        <v>562</v>
      </c>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8</v>
      </c>
      <c r="L17" s="904" t="s">
        <v>549</v>
      </c>
      <c r="M17" s="905"/>
      <c r="N17" s="904" t="s">
        <v>559</v>
      </c>
      <c r="O17" s="905"/>
      <c r="P17" s="904"/>
      <c r="Q17" s="905"/>
      <c r="R17" s="913" t="s">
        <v>351</v>
      </c>
      <c r="S17" s="914"/>
      <c r="T17" s="915"/>
      <c r="U17" s="904" t="s">
        <v>562</v>
      </c>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9</v>
      </c>
      <c r="L18" s="904" t="s">
        <v>549</v>
      </c>
      <c r="M18" s="905"/>
      <c r="N18" s="904" t="s">
        <v>559</v>
      </c>
      <c r="O18" s="905"/>
      <c r="P18" s="904"/>
      <c r="Q18" s="905"/>
      <c r="R18" s="913" t="s">
        <v>351</v>
      </c>
      <c r="S18" s="914"/>
      <c r="T18" s="915"/>
      <c r="U18" s="904" t="s">
        <v>562</v>
      </c>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10</v>
      </c>
      <c r="L19" s="904" t="s">
        <v>557</v>
      </c>
      <c r="M19" s="905"/>
      <c r="N19" s="904" t="s">
        <v>569</v>
      </c>
      <c r="O19" s="905"/>
      <c r="P19" s="904" t="s">
        <v>548</v>
      </c>
      <c r="Q19" s="905"/>
      <c r="R19" s="913" t="s">
        <v>309</v>
      </c>
      <c r="S19" s="914"/>
      <c r="T19" s="915"/>
      <c r="U19" s="904" t="s">
        <v>552</v>
      </c>
      <c r="V19" s="905"/>
      <c r="W19" s="904"/>
      <c r="X19" s="905"/>
      <c r="Y19" s="54"/>
      <c r="Z19" s="54"/>
      <c r="AA19" s="54"/>
      <c r="AB19" s="54" t="s">
        <v>917</v>
      </c>
      <c r="AC19" s="60"/>
      <c r="AD19" s="60"/>
      <c r="AE19" s="60"/>
      <c r="AF19" s="60"/>
      <c r="AG19" s="60"/>
      <c r="AH19" s="60"/>
      <c r="AI19" s="60"/>
      <c r="AJ19" s="60"/>
      <c r="AK19" s="898" t="s">
        <v>601</v>
      </c>
      <c r="AL19" s="899"/>
      <c r="AM19" s="899"/>
      <c r="AN19" s="899"/>
      <c r="AO19" s="900"/>
      <c r="AP19" s="2"/>
      <c r="AQ19" s="59">
        <f t="shared" si="2"/>
        <v>1</v>
      </c>
    </row>
    <row r="20" spans="2:46" ht="12" customHeight="1" x14ac:dyDescent="0.15">
      <c r="B20" s="940"/>
      <c r="C20" s="947"/>
      <c r="D20" s="948"/>
      <c r="E20" s="948"/>
      <c r="F20" s="948"/>
      <c r="G20" s="948"/>
      <c r="H20" s="948"/>
      <c r="I20" s="948"/>
      <c r="J20" s="949"/>
      <c r="K20" s="100">
        <v>11</v>
      </c>
      <c r="L20" s="904" t="s">
        <v>557</v>
      </c>
      <c r="M20" s="905"/>
      <c r="N20" s="904" t="s">
        <v>584</v>
      </c>
      <c r="O20" s="905"/>
      <c r="P20" s="904" t="s">
        <v>548</v>
      </c>
      <c r="Q20" s="905"/>
      <c r="R20" s="913" t="s">
        <v>309</v>
      </c>
      <c r="S20" s="914"/>
      <c r="T20" s="915"/>
      <c r="U20" s="904" t="s">
        <v>552</v>
      </c>
      <c r="V20" s="905"/>
      <c r="W20" s="904"/>
      <c r="X20" s="905"/>
      <c r="Y20" s="54"/>
      <c r="Z20" s="54"/>
      <c r="AA20" s="54"/>
      <c r="AB20" s="54" t="s">
        <v>917</v>
      </c>
      <c r="AC20" s="60"/>
      <c r="AD20" s="60"/>
      <c r="AE20" s="60"/>
      <c r="AF20" s="60"/>
      <c r="AG20" s="60"/>
      <c r="AH20" s="60"/>
      <c r="AI20" s="60"/>
      <c r="AJ20" s="60"/>
      <c r="AK20" s="898" t="s">
        <v>602</v>
      </c>
      <c r="AL20" s="899"/>
      <c r="AM20" s="899"/>
      <c r="AN20" s="899"/>
      <c r="AO20" s="900"/>
      <c r="AP20" s="2"/>
      <c r="AQ20" s="59">
        <f t="shared" si="2"/>
        <v>1</v>
      </c>
    </row>
    <row r="21" spans="2:46" ht="12" customHeight="1" x14ac:dyDescent="0.15">
      <c r="B21" s="940"/>
      <c r="C21" s="947"/>
      <c r="D21" s="948"/>
      <c r="E21" s="948"/>
      <c r="F21" s="948"/>
      <c r="G21" s="948"/>
      <c r="H21" s="948"/>
      <c r="I21" s="948"/>
      <c r="J21" s="949"/>
      <c r="K21" s="100">
        <v>12</v>
      </c>
      <c r="L21" s="904" t="s">
        <v>549</v>
      </c>
      <c r="M21" s="905"/>
      <c r="N21" s="904" t="s">
        <v>603</v>
      </c>
      <c r="O21" s="905"/>
      <c r="P21" s="904" t="s">
        <v>345</v>
      </c>
      <c r="Q21" s="905"/>
      <c r="R21" s="913" t="s">
        <v>347</v>
      </c>
      <c r="S21" s="914"/>
      <c r="T21" s="915"/>
      <c r="U21" s="904" t="s">
        <v>552</v>
      </c>
      <c r="V21" s="905"/>
      <c r="W21" s="904"/>
      <c r="X21" s="905"/>
      <c r="Y21" s="54"/>
      <c r="Z21" s="54"/>
      <c r="AA21" s="54"/>
      <c r="AB21" s="54"/>
      <c r="AC21" s="60"/>
      <c r="AD21" s="60"/>
      <c r="AE21" s="60"/>
      <c r="AF21" s="60"/>
      <c r="AG21" s="60"/>
      <c r="AH21" s="60"/>
      <c r="AI21" s="60"/>
      <c r="AJ21" s="60">
        <v>7.35</v>
      </c>
      <c r="AK21" s="898" t="s">
        <v>918</v>
      </c>
      <c r="AL21" s="899"/>
      <c r="AM21" s="899"/>
      <c r="AN21" s="899"/>
      <c r="AO21" s="900"/>
      <c r="AP21" s="2"/>
      <c r="AQ21" s="59">
        <f t="shared" si="2"/>
        <v>3</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v>
      </c>
      <c r="AG35" s="124">
        <f t="shared" si="3"/>
        <v>0</v>
      </c>
      <c r="AH35" s="124">
        <f t="shared" si="3"/>
        <v>0</v>
      </c>
      <c r="AI35" s="124">
        <f t="shared" si="3"/>
        <v>3.58</v>
      </c>
      <c r="AJ35" s="125">
        <f t="shared" si="3"/>
        <v>13.899999999999999</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1</v>
      </c>
      <c r="AC37" s="896">
        <f>COUNTA(AC11:AC34)</f>
        <v>0</v>
      </c>
      <c r="AD37" s="896">
        <f t="shared" ref="AD37:AI37" si="5">COUNTA(AD11:AD34)</f>
        <v>0</v>
      </c>
      <c r="AE37" s="896">
        <f t="shared" si="5"/>
        <v>0</v>
      </c>
      <c r="AF37" s="896">
        <f t="shared" si="5"/>
        <v>0</v>
      </c>
      <c r="AG37" s="896">
        <f t="shared" si="5"/>
        <v>0</v>
      </c>
      <c r="AH37" s="896">
        <f t="shared" si="5"/>
        <v>0</v>
      </c>
      <c r="AI37" s="896">
        <f t="shared" si="5"/>
        <v>1</v>
      </c>
      <c r="AJ37" s="896">
        <f>COUNTA(AJ11:AJ34)</f>
        <v>2</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650" priority="2">
      <formula>$AQ11=2</formula>
    </cfRule>
  </conditionalFormatting>
  <conditionalFormatting sqref="Y29:AB29">
    <cfRule type="expression" dxfId="649" priority="11">
      <formula>$AQ28=2</formula>
    </cfRule>
  </conditionalFormatting>
  <conditionalFormatting sqref="Y30:AB31">
    <cfRule type="expression" dxfId="648" priority="9">
      <formula>$AQ28=2</formula>
    </cfRule>
  </conditionalFormatting>
  <conditionalFormatting sqref="Y32:AB32">
    <cfRule type="expression" dxfId="647" priority="7">
      <formula>$AQ29=2</formula>
    </cfRule>
  </conditionalFormatting>
  <conditionalFormatting sqref="Y33:AB33">
    <cfRule type="expression" dxfId="646" priority="5">
      <formula>$AQ29=2</formula>
    </cfRule>
  </conditionalFormatting>
  <conditionalFormatting sqref="Y34:AB34">
    <cfRule type="expression" dxfId="645" priority="3">
      <formula>$AQ29=2</formula>
    </cfRule>
  </conditionalFormatting>
  <conditionalFormatting sqref="Y11:AF28">
    <cfRule type="expression" dxfId="644" priority="1">
      <formula>$AQ11=3</formula>
    </cfRule>
  </conditionalFormatting>
  <conditionalFormatting sqref="Y29:AF29">
    <cfRule type="expression" dxfId="643" priority="12">
      <formula>$AQ28=3</formula>
    </cfRule>
  </conditionalFormatting>
  <conditionalFormatting sqref="Y30:AF31">
    <cfRule type="expression" dxfId="642" priority="10">
      <formula>$AQ28=3</formula>
    </cfRule>
  </conditionalFormatting>
  <conditionalFormatting sqref="Y32:AF32">
    <cfRule type="expression" dxfId="641" priority="8">
      <formula>$AQ29=3</formula>
    </cfRule>
  </conditionalFormatting>
  <conditionalFormatting sqref="Y33:AF33">
    <cfRule type="expression" dxfId="640" priority="6">
      <formula>$AQ29=3</formula>
    </cfRule>
  </conditionalFormatting>
  <conditionalFormatting sqref="Y34:AF34">
    <cfRule type="expression" dxfId="639" priority="4">
      <formula>$AQ29=3</formula>
    </cfRule>
  </conditionalFormatting>
  <conditionalFormatting sqref="AC11:AJ28">
    <cfRule type="expression" dxfId="638" priority="13">
      <formula>$AQ11=1</formula>
    </cfRule>
  </conditionalFormatting>
  <conditionalFormatting sqref="AC29:AJ29">
    <cfRule type="expression" dxfId="637" priority="24">
      <formula>$AQ28=1</formula>
    </cfRule>
  </conditionalFormatting>
  <conditionalFormatting sqref="AC30:AJ31">
    <cfRule type="expression" dxfId="636" priority="22">
      <formula>$AQ28=1</formula>
    </cfRule>
  </conditionalFormatting>
  <conditionalFormatting sqref="AC32:AJ32">
    <cfRule type="expression" dxfId="635" priority="20">
      <formula>$AQ29=1</formula>
    </cfRule>
  </conditionalFormatting>
  <conditionalFormatting sqref="AC33:AJ33">
    <cfRule type="expression" dxfId="634" priority="18">
      <formula>$AQ29=1</formula>
    </cfRule>
  </conditionalFormatting>
  <conditionalFormatting sqref="AC34:AJ34">
    <cfRule type="expression" dxfId="633" priority="16">
      <formula>$AQ29=1</formula>
    </cfRule>
  </conditionalFormatting>
  <conditionalFormatting sqref="AG11:AJ28">
    <cfRule type="expression" dxfId="632" priority="14">
      <formula>$AQ11=2</formula>
    </cfRule>
  </conditionalFormatting>
  <conditionalFormatting sqref="AG29:AJ29">
    <cfRule type="expression" dxfId="631" priority="23">
      <formula>$AQ28=2</formula>
    </cfRule>
  </conditionalFormatting>
  <conditionalFormatting sqref="AG30:AJ31">
    <cfRule type="expression" dxfId="630" priority="21">
      <formula>$AQ28=2</formula>
    </cfRule>
  </conditionalFormatting>
  <conditionalFormatting sqref="AG32:AJ32">
    <cfRule type="expression" dxfId="629" priority="19">
      <formula>$AQ29=2</formula>
    </cfRule>
  </conditionalFormatting>
  <conditionalFormatting sqref="AG33:AJ33">
    <cfRule type="expression" dxfId="628" priority="17">
      <formula>$AQ29=2</formula>
    </cfRule>
  </conditionalFormatting>
  <conditionalFormatting sqref="AG34:AJ34">
    <cfRule type="expression" dxfId="627" priority="15">
      <formula>$AQ29=2</formula>
    </cfRule>
  </conditionalFormatting>
  <dataValidations count="2">
    <dataValidation type="list" allowBlank="1" showInputMessage="1" showErrorMessage="1" sqref="Y11:AB34" xr:uid="{E9B8E6EC-6E0F-4998-B532-0DD638DF18D2}">
      <formula1>"〇,"</formula1>
    </dataValidation>
    <dataValidation type="list" allowBlank="1" showInputMessage="1" showErrorMessage="1" sqref="N11:O34" xr:uid="{09FF0A05-E95C-48B0-9F0F-05C81D9E24F4}">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0D8900F-32AA-47D7-803C-7AE8E0B6C5BB}">
          <x14:formula1>
            <xm:f>'(参考)リスト'!$D$16:$D$18</xm:f>
          </x14:formula1>
          <xm:sqref>P11:Q34</xm:sqref>
        </x14:dataValidation>
        <x14:dataValidation type="list" allowBlank="1" showInputMessage="1" showErrorMessage="1" xr:uid="{96FCB52C-78EE-41EA-91B5-4BD8E33940F9}">
          <x14:formula1>
            <xm:f>'(参考)リスト'!$B$16:$B$21</xm:f>
          </x14:formula1>
          <xm:sqref>L11:M34</xm:sqref>
        </x14:dataValidation>
        <x14:dataValidation type="list" allowBlank="1" showInputMessage="1" showErrorMessage="1" xr:uid="{EFAAC4A9-E829-4D01-B60B-05F32EB5590E}">
          <x14:formula1>
            <xm:f>'(参考)リスト'!$E$16:$E$27</xm:f>
          </x14:formula1>
          <xm:sqref>R11:T34</xm:sqref>
        </x14:dataValidation>
        <x14:dataValidation type="list" allowBlank="1" showInputMessage="1" showErrorMessage="1" xr:uid="{A30B8560-21AE-4E48-9F9C-84EFB3F4657D}">
          <x14:formula1>
            <xm:f>'(参考)リスト'!$F$16:$F$21</xm:f>
          </x14:formula1>
          <xm:sqref>U11:X34</xm:sqref>
        </x14:dataValidation>
        <x14:dataValidation type="list" allowBlank="1" showInputMessage="1" showErrorMessage="1" xr:uid="{23805295-8EEF-4971-A626-E8D125DDFEEF}">
          <x14:formula1>
            <xm:f>'(参考)リスト'!$G$16:$G$19</xm:f>
          </x14:formula1>
          <xm:sqref>AM35:AO38</xm:sqref>
        </x14:dataValidation>
      </x14:dataValidations>
    </ext>
  </extLst>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10883-0C4E-455B-AED7-87596EE255DF}">
  <sheetPr codeName="Sheet83"/>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S007</v>
      </c>
      <c r="AW5" s="274">
        <f>R7</f>
        <v>10.5</v>
      </c>
      <c r="AX5" s="55" t="str">
        <f>AM35</f>
        <v>Ⅱ</v>
      </c>
      <c r="AY5" s="276" t="str">
        <f>IF(Y37&gt;0,Y37,"")</f>
        <v/>
      </c>
      <c r="AZ5" s="277" t="str">
        <f>IF(Y37&gt;0,"",IF(Z37&gt;0,Z37,""))</f>
        <v/>
      </c>
      <c r="BA5" s="277" t="str">
        <f>IF(Y37+Z37&gt;0,"",IF(AA37&gt;0,AA37,""))</f>
        <v/>
      </c>
      <c r="BB5" s="277">
        <f>IF(Y37+Z37+AA37&gt;0,"",IF(AB37&gt;0,AB37,""))</f>
        <v>1</v>
      </c>
      <c r="BC5" s="55">
        <f t="shared" ref="BC5:BJ5" si="0">AC37</f>
        <v>0</v>
      </c>
      <c r="BD5" s="55">
        <f t="shared" si="0"/>
        <v>0</v>
      </c>
      <c r="BE5" s="55">
        <f t="shared" si="0"/>
        <v>0</v>
      </c>
      <c r="BF5" s="55">
        <f t="shared" si="0"/>
        <v>0</v>
      </c>
      <c r="BG5" s="55">
        <f t="shared" si="0"/>
        <v>0</v>
      </c>
      <c r="BH5" s="55">
        <f t="shared" si="0"/>
        <v>0</v>
      </c>
      <c r="BI5" s="55">
        <f t="shared" si="0"/>
        <v>0</v>
      </c>
      <c r="BJ5" s="55">
        <f t="shared" si="0"/>
        <v>2</v>
      </c>
      <c r="BK5" s="55" t="str">
        <f>IF(Y37&gt;0,R7,"")</f>
        <v/>
      </c>
      <c r="BL5" s="278" t="str">
        <f>IF(Y37&gt;0,"",IF(Z37&gt;0,R7,""))</f>
        <v/>
      </c>
      <c r="BM5" s="278" t="str">
        <f>IF(Y37+Z37&gt;0,"",IF(AA37&gt;0,R7,""))</f>
        <v/>
      </c>
      <c r="BN5" s="278">
        <f>IF(Y37+Z37+AA37&gt;0,"",IF(AB37&gt;0,R7,""))</f>
        <v>10.5</v>
      </c>
      <c r="BO5" s="55">
        <f t="shared" ref="BO5:BV5" si="1">AC35</f>
        <v>0</v>
      </c>
      <c r="BP5" s="55">
        <f t="shared" si="1"/>
        <v>0</v>
      </c>
      <c r="BQ5" s="55">
        <f t="shared" si="1"/>
        <v>0</v>
      </c>
      <c r="BR5" s="55">
        <f t="shared" si="1"/>
        <v>0</v>
      </c>
      <c r="BS5" s="55">
        <f t="shared" si="1"/>
        <v>0</v>
      </c>
      <c r="BT5" s="55">
        <f t="shared" si="1"/>
        <v>0</v>
      </c>
      <c r="BU5" s="55">
        <f t="shared" si="1"/>
        <v>0</v>
      </c>
      <c r="BV5" s="55">
        <f t="shared" si="1"/>
        <v>0.5</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503</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569</v>
      </c>
      <c r="O11" s="905"/>
      <c r="P11" s="904" t="s">
        <v>345</v>
      </c>
      <c r="Q11" s="905"/>
      <c r="R11" s="850" t="s">
        <v>345</v>
      </c>
      <c r="S11" s="850"/>
      <c r="T11" s="850"/>
      <c r="U11" s="904" t="s">
        <v>562</v>
      </c>
      <c r="V11" s="905"/>
      <c r="W11" s="904"/>
      <c r="X11" s="905"/>
      <c r="Y11" s="54"/>
      <c r="Z11" s="54"/>
      <c r="AA11" s="54"/>
      <c r="AB11" s="54"/>
      <c r="AC11" s="60"/>
      <c r="AD11" s="60"/>
      <c r="AE11" s="60"/>
      <c r="AF11" s="60"/>
      <c r="AG11" s="60"/>
      <c r="AH11" s="60"/>
      <c r="AI11" s="60"/>
      <c r="AJ11" s="60">
        <v>0.3</v>
      </c>
      <c r="AK11" s="898"/>
      <c r="AL11" s="899"/>
      <c r="AM11" s="899"/>
      <c r="AN11" s="899"/>
      <c r="AO11" s="900"/>
      <c r="AP11" s="2"/>
      <c r="AQ11" s="59">
        <f t="shared" ref="AQ11:AQ27" si="2">IF(P11="材質劣化",2,IF(P11="漏水",3,1))</f>
        <v>3</v>
      </c>
      <c r="AS11" s="43" t="str">
        <f>IF(Y11&lt;&gt;"",1,"")</f>
        <v/>
      </c>
    </row>
    <row r="12" spans="2:86" ht="12" customHeight="1" x14ac:dyDescent="0.15">
      <c r="B12" s="940"/>
      <c r="C12" s="947"/>
      <c r="D12" s="948"/>
      <c r="E12" s="948"/>
      <c r="F12" s="948"/>
      <c r="G12" s="948"/>
      <c r="H12" s="948"/>
      <c r="I12" s="948"/>
      <c r="J12" s="949"/>
      <c r="K12" s="100">
        <v>2</v>
      </c>
      <c r="L12" s="904" t="s">
        <v>557</v>
      </c>
      <c r="M12" s="905"/>
      <c r="N12" s="904" t="s">
        <v>591</v>
      </c>
      <c r="O12" s="905"/>
      <c r="P12" s="904" t="s">
        <v>345</v>
      </c>
      <c r="Q12" s="905"/>
      <c r="R12" s="850" t="s">
        <v>345</v>
      </c>
      <c r="S12" s="850"/>
      <c r="T12" s="850"/>
      <c r="U12" s="904" t="s">
        <v>562</v>
      </c>
      <c r="V12" s="905"/>
      <c r="W12" s="904"/>
      <c r="X12" s="905"/>
      <c r="Y12" s="54"/>
      <c r="Z12" s="54"/>
      <c r="AA12" s="54"/>
      <c r="AB12" s="54"/>
      <c r="AC12" s="273"/>
      <c r="AD12" s="273"/>
      <c r="AE12" s="273"/>
      <c r="AF12" s="273"/>
      <c r="AG12" s="273"/>
      <c r="AH12" s="273"/>
      <c r="AI12" s="273"/>
      <c r="AJ12" s="273">
        <v>0.2</v>
      </c>
      <c r="AK12" s="898"/>
      <c r="AL12" s="899"/>
      <c r="AM12" s="899"/>
      <c r="AN12" s="899"/>
      <c r="AO12" s="900"/>
      <c r="AP12" s="2"/>
      <c r="AQ12" s="59">
        <f t="shared" si="2"/>
        <v>3</v>
      </c>
    </row>
    <row r="13" spans="2:86" ht="12" customHeight="1" x14ac:dyDescent="0.15">
      <c r="B13" s="940"/>
      <c r="C13" s="947"/>
      <c r="D13" s="948"/>
      <c r="E13" s="948"/>
      <c r="F13" s="948"/>
      <c r="G13" s="948"/>
      <c r="H13" s="948"/>
      <c r="I13" s="948"/>
      <c r="J13" s="949"/>
      <c r="K13" s="100">
        <v>3</v>
      </c>
      <c r="L13" s="904" t="s">
        <v>549</v>
      </c>
      <c r="M13" s="905"/>
      <c r="N13" s="904" t="s">
        <v>559</v>
      </c>
      <c r="O13" s="905"/>
      <c r="P13" s="904"/>
      <c r="Q13" s="905"/>
      <c r="R13" s="913" t="s">
        <v>351</v>
      </c>
      <c r="S13" s="914"/>
      <c r="T13" s="915"/>
      <c r="U13" s="904" t="s">
        <v>562</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1</v>
      </c>
    </row>
    <row r="14" spans="2:86" ht="12" customHeight="1" x14ac:dyDescent="0.15">
      <c r="B14" s="940"/>
      <c r="C14" s="947"/>
      <c r="D14" s="948"/>
      <c r="E14" s="948"/>
      <c r="F14" s="948"/>
      <c r="G14" s="948"/>
      <c r="H14" s="948"/>
      <c r="I14" s="948"/>
      <c r="J14" s="949"/>
      <c r="K14" s="100">
        <v>4</v>
      </c>
      <c r="L14" s="904" t="s">
        <v>549</v>
      </c>
      <c r="M14" s="905"/>
      <c r="N14" s="904" t="s">
        <v>559</v>
      </c>
      <c r="O14" s="905"/>
      <c r="P14" s="904"/>
      <c r="Q14" s="905"/>
      <c r="R14" s="850" t="s">
        <v>351</v>
      </c>
      <c r="S14" s="850"/>
      <c r="T14" s="850"/>
      <c r="U14" s="904" t="s">
        <v>562</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t="s">
        <v>549</v>
      </c>
      <c r="M15" s="905"/>
      <c r="N15" s="904" t="s">
        <v>559</v>
      </c>
      <c r="O15" s="905"/>
      <c r="P15" s="904"/>
      <c r="Q15" s="905"/>
      <c r="R15" s="913" t="s">
        <v>351</v>
      </c>
      <c r="S15" s="914"/>
      <c r="T15" s="915"/>
      <c r="U15" s="904" t="s">
        <v>562</v>
      </c>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t="s">
        <v>557</v>
      </c>
      <c r="M16" s="905"/>
      <c r="N16" s="904" t="s">
        <v>569</v>
      </c>
      <c r="O16" s="905"/>
      <c r="P16" s="904" t="s">
        <v>548</v>
      </c>
      <c r="Q16" s="905"/>
      <c r="R16" s="913" t="s">
        <v>309</v>
      </c>
      <c r="S16" s="914"/>
      <c r="T16" s="915"/>
      <c r="U16" s="904" t="s">
        <v>552</v>
      </c>
      <c r="V16" s="905"/>
      <c r="W16" s="904"/>
      <c r="X16" s="905"/>
      <c r="Y16" s="54"/>
      <c r="Z16" s="54"/>
      <c r="AA16" s="54"/>
      <c r="AB16" s="54" t="s">
        <v>917</v>
      </c>
      <c r="AC16" s="60"/>
      <c r="AD16" s="60"/>
      <c r="AE16" s="60"/>
      <c r="AF16" s="60"/>
      <c r="AG16" s="60"/>
      <c r="AH16" s="60"/>
      <c r="AI16" s="60"/>
      <c r="AJ16" s="60"/>
      <c r="AK16" s="898" t="s">
        <v>607</v>
      </c>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0.5</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1</v>
      </c>
      <c r="AC37" s="896">
        <f>COUNTA(AC11:AC34)</f>
        <v>0</v>
      </c>
      <c r="AD37" s="896">
        <f t="shared" ref="AD37:AI37" si="5">COUNTA(AD11:AD34)</f>
        <v>0</v>
      </c>
      <c r="AE37" s="896">
        <f t="shared" si="5"/>
        <v>0</v>
      </c>
      <c r="AF37" s="896">
        <f t="shared" si="5"/>
        <v>0</v>
      </c>
      <c r="AG37" s="896">
        <f t="shared" si="5"/>
        <v>0</v>
      </c>
      <c r="AH37" s="896">
        <f t="shared" si="5"/>
        <v>0</v>
      </c>
      <c r="AI37" s="896">
        <f t="shared" si="5"/>
        <v>0</v>
      </c>
      <c r="AJ37" s="896">
        <f>COUNTA(AJ11:AJ34)</f>
        <v>2</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626" priority="2">
      <formula>$AQ11=2</formula>
    </cfRule>
  </conditionalFormatting>
  <conditionalFormatting sqref="Y29:AB29">
    <cfRule type="expression" dxfId="625" priority="11">
      <formula>$AQ28=2</formula>
    </cfRule>
  </conditionalFormatting>
  <conditionalFormatting sqref="Y30:AB31">
    <cfRule type="expression" dxfId="624" priority="9">
      <formula>$AQ28=2</formula>
    </cfRule>
  </conditionalFormatting>
  <conditionalFormatting sqref="Y32:AB32">
    <cfRule type="expression" dxfId="623" priority="7">
      <formula>$AQ29=2</formula>
    </cfRule>
  </conditionalFormatting>
  <conditionalFormatting sqref="Y33:AB33">
    <cfRule type="expression" dxfId="622" priority="5">
      <formula>$AQ29=2</formula>
    </cfRule>
  </conditionalFormatting>
  <conditionalFormatting sqref="Y34:AB34">
    <cfRule type="expression" dxfId="621" priority="3">
      <formula>$AQ29=2</formula>
    </cfRule>
  </conditionalFormatting>
  <conditionalFormatting sqref="Y11:AF28">
    <cfRule type="expression" dxfId="620" priority="1">
      <formula>$AQ11=3</formula>
    </cfRule>
  </conditionalFormatting>
  <conditionalFormatting sqref="Y29:AF29">
    <cfRule type="expression" dxfId="619" priority="12">
      <formula>$AQ28=3</formula>
    </cfRule>
  </conditionalFormatting>
  <conditionalFormatting sqref="Y30:AF31">
    <cfRule type="expression" dxfId="618" priority="10">
      <formula>$AQ28=3</formula>
    </cfRule>
  </conditionalFormatting>
  <conditionalFormatting sqref="Y32:AF32">
    <cfRule type="expression" dxfId="617" priority="8">
      <formula>$AQ29=3</formula>
    </cfRule>
  </conditionalFormatting>
  <conditionalFormatting sqref="Y33:AF33">
    <cfRule type="expression" dxfId="616" priority="6">
      <formula>$AQ29=3</formula>
    </cfRule>
  </conditionalFormatting>
  <conditionalFormatting sqref="Y34:AF34">
    <cfRule type="expression" dxfId="615" priority="4">
      <formula>$AQ29=3</formula>
    </cfRule>
  </conditionalFormatting>
  <conditionalFormatting sqref="AC11:AJ28">
    <cfRule type="expression" dxfId="614" priority="13">
      <formula>$AQ11=1</formula>
    </cfRule>
  </conditionalFormatting>
  <conditionalFormatting sqref="AC29:AJ29">
    <cfRule type="expression" dxfId="613" priority="24">
      <formula>$AQ28=1</formula>
    </cfRule>
  </conditionalFormatting>
  <conditionalFormatting sqref="AC30:AJ31">
    <cfRule type="expression" dxfId="612" priority="22">
      <formula>$AQ28=1</formula>
    </cfRule>
  </conditionalFormatting>
  <conditionalFormatting sqref="AC32:AJ32">
    <cfRule type="expression" dxfId="611" priority="20">
      <formula>$AQ29=1</formula>
    </cfRule>
  </conditionalFormatting>
  <conditionalFormatting sqref="AC33:AJ33">
    <cfRule type="expression" dxfId="610" priority="18">
      <formula>$AQ29=1</formula>
    </cfRule>
  </conditionalFormatting>
  <conditionalFormatting sqref="AC34:AJ34">
    <cfRule type="expression" dxfId="609" priority="16">
      <formula>$AQ29=1</formula>
    </cfRule>
  </conditionalFormatting>
  <conditionalFormatting sqref="AG11:AJ28">
    <cfRule type="expression" dxfId="608" priority="14">
      <formula>$AQ11=2</formula>
    </cfRule>
  </conditionalFormatting>
  <conditionalFormatting sqref="AG29:AJ29">
    <cfRule type="expression" dxfId="607" priority="23">
      <formula>$AQ28=2</formula>
    </cfRule>
  </conditionalFormatting>
  <conditionalFormatting sqref="AG30:AJ31">
    <cfRule type="expression" dxfId="606" priority="21">
      <formula>$AQ28=2</formula>
    </cfRule>
  </conditionalFormatting>
  <conditionalFormatting sqref="AG32:AJ32">
    <cfRule type="expression" dxfId="605" priority="19">
      <formula>$AQ29=2</formula>
    </cfRule>
  </conditionalFormatting>
  <conditionalFormatting sqref="AG33:AJ33">
    <cfRule type="expression" dxfId="604" priority="17">
      <formula>$AQ29=2</formula>
    </cfRule>
  </conditionalFormatting>
  <conditionalFormatting sqref="AG34:AJ34">
    <cfRule type="expression" dxfId="603" priority="15">
      <formula>$AQ29=2</formula>
    </cfRule>
  </conditionalFormatting>
  <dataValidations count="2">
    <dataValidation type="list" allowBlank="1" showInputMessage="1" showErrorMessage="1" sqref="N11:O34" xr:uid="{3364D901-7052-41D5-932E-5E532B72C80D}">
      <formula1>INDIRECT(L11)</formula1>
    </dataValidation>
    <dataValidation type="list" allowBlank="1" showInputMessage="1" showErrorMessage="1" sqref="Y11:AB34" xr:uid="{0AEE3EE2-223A-4134-ADD9-DDF866F2FFC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43B92AC-72D4-4180-BC18-4506940656A2}">
          <x14:formula1>
            <xm:f>'(参考)リスト'!$G$16:$G$19</xm:f>
          </x14:formula1>
          <xm:sqref>AM35:AO38</xm:sqref>
        </x14:dataValidation>
        <x14:dataValidation type="list" allowBlank="1" showInputMessage="1" showErrorMessage="1" xr:uid="{A23E9133-33AA-430B-98F7-773AA68F6EF1}">
          <x14:formula1>
            <xm:f>'(参考)リスト'!$F$16:$F$21</xm:f>
          </x14:formula1>
          <xm:sqref>U11:X34</xm:sqref>
        </x14:dataValidation>
        <x14:dataValidation type="list" allowBlank="1" showInputMessage="1" showErrorMessage="1" xr:uid="{5BD7FABE-32E8-449E-B184-9B1A8C47552D}">
          <x14:formula1>
            <xm:f>'(参考)リスト'!$E$16:$E$27</xm:f>
          </x14:formula1>
          <xm:sqref>R11:T34</xm:sqref>
        </x14:dataValidation>
        <x14:dataValidation type="list" allowBlank="1" showInputMessage="1" showErrorMessage="1" xr:uid="{850DAFC0-148D-4F63-A32F-F2AE96505233}">
          <x14:formula1>
            <xm:f>'(参考)リスト'!$B$16:$B$21</xm:f>
          </x14:formula1>
          <xm:sqref>L11:M34</xm:sqref>
        </x14:dataValidation>
        <x14:dataValidation type="list" allowBlank="1" showInputMessage="1" showErrorMessage="1" xr:uid="{75349BF9-F60C-4C02-A64B-C9C69C8B964E}">
          <x14:formula1>
            <xm:f>'(参考)リスト'!$D$16:$D$18</xm:f>
          </x14:formula1>
          <xm:sqref>P11:Q34</xm:sqref>
        </x14:dataValidation>
      </x14:dataValidation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CC9EE-8C1B-4367-A529-F65D44DE587D}">
  <sheetPr codeName="Sheet84"/>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S008</v>
      </c>
      <c r="AW5" s="274">
        <f>R7</f>
        <v>10.5</v>
      </c>
      <c r="AX5" s="55" t="str">
        <f>AM35</f>
        <v>Ⅱ</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1</v>
      </c>
      <c r="BK5" s="55" t="str">
        <f>IF(Y37&gt;0,R7,"")</f>
        <v/>
      </c>
      <c r="BL5" s="278" t="str">
        <f>IF(Y37&gt;0,"",IF(Z37&gt;0,R7,""))</f>
        <v/>
      </c>
      <c r="BM5" s="278" t="str">
        <f>IF(Y37+Z37&gt;0,"",IF(AA37&gt;0,R7,""))</f>
        <v/>
      </c>
      <c r="BN5" s="278"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10.4</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504</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569</v>
      </c>
      <c r="O11" s="905"/>
      <c r="P11" s="904" t="s">
        <v>345</v>
      </c>
      <c r="Q11" s="905"/>
      <c r="R11" s="850" t="s">
        <v>345</v>
      </c>
      <c r="S11" s="850"/>
      <c r="T11" s="850"/>
      <c r="U11" s="904" t="s">
        <v>562</v>
      </c>
      <c r="V11" s="905"/>
      <c r="W11" s="904"/>
      <c r="X11" s="905"/>
      <c r="Y11" s="54"/>
      <c r="Z11" s="54"/>
      <c r="AA11" s="54"/>
      <c r="AB11" s="54"/>
      <c r="AC11" s="60"/>
      <c r="AD11" s="60"/>
      <c r="AE11" s="60"/>
      <c r="AF11" s="60"/>
      <c r="AG11" s="60"/>
      <c r="AH11" s="60"/>
      <c r="AI11" s="60"/>
      <c r="AJ11" s="60">
        <v>10.4</v>
      </c>
      <c r="AK11" s="898"/>
      <c r="AL11" s="899"/>
      <c r="AM11" s="899"/>
      <c r="AN11" s="899"/>
      <c r="AO11" s="900"/>
      <c r="AP11" s="2"/>
      <c r="AQ11" s="59">
        <f t="shared" ref="AQ11:AQ27" si="2">IF(P11="材質劣化",2,IF(P11="漏水",3,1))</f>
        <v>3</v>
      </c>
      <c r="AS11" s="43" t="str">
        <f>IF(Y11&lt;&gt;"",1,"")</f>
        <v/>
      </c>
    </row>
    <row r="12" spans="2:86" ht="12" customHeight="1" x14ac:dyDescent="0.15">
      <c r="B12" s="940"/>
      <c r="C12" s="947"/>
      <c r="D12" s="948"/>
      <c r="E12" s="948"/>
      <c r="F12" s="948"/>
      <c r="G12" s="948"/>
      <c r="H12" s="948"/>
      <c r="I12" s="948"/>
      <c r="J12" s="949"/>
      <c r="K12" s="100">
        <v>2</v>
      </c>
      <c r="L12" s="904" t="s">
        <v>549</v>
      </c>
      <c r="M12" s="905"/>
      <c r="N12" s="904" t="s">
        <v>559</v>
      </c>
      <c r="O12" s="905"/>
      <c r="P12" s="904"/>
      <c r="Q12" s="905"/>
      <c r="R12" s="850" t="s">
        <v>351</v>
      </c>
      <c r="S12" s="850"/>
      <c r="T12" s="850"/>
      <c r="U12" s="904" t="s">
        <v>562</v>
      </c>
      <c r="V12" s="905"/>
      <c r="W12" s="904"/>
      <c r="X12" s="905"/>
      <c r="Y12" s="54"/>
      <c r="Z12" s="54"/>
      <c r="AA12" s="54"/>
      <c r="AB12" s="54"/>
      <c r="AC12" s="273"/>
      <c r="AD12" s="273"/>
      <c r="AE12" s="273"/>
      <c r="AF12" s="273"/>
      <c r="AG12" s="273"/>
      <c r="AH12" s="273"/>
      <c r="AI12" s="273"/>
      <c r="AJ12" s="273"/>
      <c r="AK12" s="898"/>
      <c r="AL12" s="899"/>
      <c r="AM12" s="899"/>
      <c r="AN12" s="899"/>
      <c r="AO12" s="900"/>
      <c r="AP12" s="2"/>
      <c r="AQ12" s="59">
        <f t="shared" si="2"/>
        <v>1</v>
      </c>
    </row>
    <row r="13" spans="2:86" ht="12" customHeight="1" x14ac:dyDescent="0.15">
      <c r="B13" s="940"/>
      <c r="C13" s="947"/>
      <c r="D13" s="948"/>
      <c r="E13" s="948"/>
      <c r="F13" s="948"/>
      <c r="G13" s="948"/>
      <c r="H13" s="948"/>
      <c r="I13" s="948"/>
      <c r="J13" s="949"/>
      <c r="K13" s="100">
        <v>3</v>
      </c>
      <c r="L13" s="904" t="s">
        <v>549</v>
      </c>
      <c r="M13" s="905"/>
      <c r="N13" s="904" t="s">
        <v>559</v>
      </c>
      <c r="O13" s="905"/>
      <c r="P13" s="904"/>
      <c r="Q13" s="905"/>
      <c r="R13" s="913" t="s">
        <v>351</v>
      </c>
      <c r="S13" s="914"/>
      <c r="T13" s="915"/>
      <c r="U13" s="904" t="s">
        <v>562</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1</v>
      </c>
    </row>
    <row r="14" spans="2:86" ht="12" customHeight="1" x14ac:dyDescent="0.15">
      <c r="B14" s="940"/>
      <c r="C14" s="947"/>
      <c r="D14" s="948"/>
      <c r="E14" s="948"/>
      <c r="F14" s="948"/>
      <c r="G14" s="948"/>
      <c r="H14" s="948"/>
      <c r="I14" s="948"/>
      <c r="J14" s="949"/>
      <c r="K14" s="100">
        <v>4</v>
      </c>
      <c r="L14" s="904"/>
      <c r="M14" s="905"/>
      <c r="N14" s="904"/>
      <c r="O14" s="905"/>
      <c r="P14" s="904"/>
      <c r="Q14" s="905"/>
      <c r="R14" s="850"/>
      <c r="S14" s="850"/>
      <c r="T14" s="850"/>
      <c r="U14" s="904"/>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c r="M15" s="905"/>
      <c r="N15" s="904"/>
      <c r="O15" s="905"/>
      <c r="P15" s="904"/>
      <c r="Q15" s="905"/>
      <c r="R15" s="913"/>
      <c r="S15" s="914"/>
      <c r="T15" s="915"/>
      <c r="U15" s="904"/>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c r="M16" s="905"/>
      <c r="N16" s="904"/>
      <c r="O16" s="905"/>
      <c r="P16" s="904"/>
      <c r="Q16" s="905"/>
      <c r="R16" s="913"/>
      <c r="S16" s="914"/>
      <c r="T16" s="915"/>
      <c r="U16" s="904"/>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10.4</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0</v>
      </c>
      <c r="AF37" s="896">
        <f t="shared" si="5"/>
        <v>0</v>
      </c>
      <c r="AG37" s="896">
        <f t="shared" si="5"/>
        <v>0</v>
      </c>
      <c r="AH37" s="896">
        <f t="shared" si="5"/>
        <v>0</v>
      </c>
      <c r="AI37" s="896">
        <f t="shared" si="5"/>
        <v>0</v>
      </c>
      <c r="AJ37" s="896">
        <f>COUNTA(AJ11:AJ34)</f>
        <v>1</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602" priority="2">
      <formula>$AQ11=2</formula>
    </cfRule>
  </conditionalFormatting>
  <conditionalFormatting sqref="Y29:AB29">
    <cfRule type="expression" dxfId="601" priority="11">
      <formula>$AQ28=2</formula>
    </cfRule>
  </conditionalFormatting>
  <conditionalFormatting sqref="Y30:AB31">
    <cfRule type="expression" dxfId="600" priority="9">
      <formula>$AQ28=2</formula>
    </cfRule>
  </conditionalFormatting>
  <conditionalFormatting sqref="Y32:AB32">
    <cfRule type="expression" dxfId="599" priority="7">
      <formula>$AQ29=2</formula>
    </cfRule>
  </conditionalFormatting>
  <conditionalFormatting sqref="Y33:AB33">
    <cfRule type="expression" dxfId="598" priority="5">
      <formula>$AQ29=2</formula>
    </cfRule>
  </conditionalFormatting>
  <conditionalFormatting sqref="Y34:AB34">
    <cfRule type="expression" dxfId="597" priority="3">
      <formula>$AQ29=2</formula>
    </cfRule>
  </conditionalFormatting>
  <conditionalFormatting sqref="Y11:AF28">
    <cfRule type="expression" dxfId="596" priority="1">
      <formula>$AQ11=3</formula>
    </cfRule>
  </conditionalFormatting>
  <conditionalFormatting sqref="Y29:AF29">
    <cfRule type="expression" dxfId="595" priority="12">
      <formula>$AQ28=3</formula>
    </cfRule>
  </conditionalFormatting>
  <conditionalFormatting sqref="Y30:AF31">
    <cfRule type="expression" dxfId="594" priority="10">
      <formula>$AQ28=3</formula>
    </cfRule>
  </conditionalFormatting>
  <conditionalFormatting sqref="Y32:AF32">
    <cfRule type="expression" dxfId="593" priority="8">
      <formula>$AQ29=3</formula>
    </cfRule>
  </conditionalFormatting>
  <conditionalFormatting sqref="Y33:AF33">
    <cfRule type="expression" dxfId="592" priority="6">
      <formula>$AQ29=3</formula>
    </cfRule>
  </conditionalFormatting>
  <conditionalFormatting sqref="Y34:AF34">
    <cfRule type="expression" dxfId="591" priority="4">
      <formula>$AQ29=3</formula>
    </cfRule>
  </conditionalFormatting>
  <conditionalFormatting sqref="AC11:AJ28">
    <cfRule type="expression" dxfId="590" priority="13">
      <formula>$AQ11=1</formula>
    </cfRule>
  </conditionalFormatting>
  <conditionalFormatting sqref="AC29:AJ29">
    <cfRule type="expression" dxfId="589" priority="24">
      <formula>$AQ28=1</formula>
    </cfRule>
  </conditionalFormatting>
  <conditionalFormatting sqref="AC30:AJ31">
    <cfRule type="expression" dxfId="588" priority="22">
      <formula>$AQ28=1</formula>
    </cfRule>
  </conditionalFormatting>
  <conditionalFormatting sqref="AC32:AJ32">
    <cfRule type="expression" dxfId="587" priority="20">
      <formula>$AQ29=1</formula>
    </cfRule>
  </conditionalFormatting>
  <conditionalFormatting sqref="AC33:AJ33">
    <cfRule type="expression" dxfId="586" priority="18">
      <formula>$AQ29=1</formula>
    </cfRule>
  </conditionalFormatting>
  <conditionalFormatting sqref="AC34:AJ34">
    <cfRule type="expression" dxfId="585" priority="16">
      <formula>$AQ29=1</formula>
    </cfRule>
  </conditionalFormatting>
  <conditionalFormatting sqref="AG11:AJ28">
    <cfRule type="expression" dxfId="584" priority="14">
      <formula>$AQ11=2</formula>
    </cfRule>
  </conditionalFormatting>
  <conditionalFormatting sqref="AG29:AJ29">
    <cfRule type="expression" dxfId="583" priority="23">
      <formula>$AQ28=2</formula>
    </cfRule>
  </conditionalFormatting>
  <conditionalFormatting sqref="AG30:AJ31">
    <cfRule type="expression" dxfId="582" priority="21">
      <formula>$AQ28=2</formula>
    </cfRule>
  </conditionalFormatting>
  <conditionalFormatting sqref="AG32:AJ32">
    <cfRule type="expression" dxfId="581" priority="19">
      <formula>$AQ29=2</formula>
    </cfRule>
  </conditionalFormatting>
  <conditionalFormatting sqref="AG33:AJ33">
    <cfRule type="expression" dxfId="580" priority="17">
      <formula>$AQ29=2</formula>
    </cfRule>
  </conditionalFormatting>
  <conditionalFormatting sqref="AG34:AJ34">
    <cfRule type="expression" dxfId="579" priority="15">
      <formula>$AQ29=2</formula>
    </cfRule>
  </conditionalFormatting>
  <dataValidations count="2">
    <dataValidation type="list" allowBlank="1" showInputMessage="1" showErrorMessage="1" sqref="Y11:AB34" xr:uid="{DBC1CE27-BEEE-4969-8EB6-AD29AED0111A}">
      <formula1>"〇,"</formula1>
    </dataValidation>
    <dataValidation type="list" allowBlank="1" showInputMessage="1" showErrorMessage="1" sqref="N11:O34" xr:uid="{E0F5B9B4-6FDC-43D9-9147-28C9B7DEED8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9DBA41C-D477-4FC3-A5CB-6A3A3F49CE83}">
          <x14:formula1>
            <xm:f>'(参考)リスト'!$D$16:$D$18</xm:f>
          </x14:formula1>
          <xm:sqref>P11:Q34</xm:sqref>
        </x14:dataValidation>
        <x14:dataValidation type="list" allowBlank="1" showInputMessage="1" showErrorMessage="1" xr:uid="{6ECC0BAF-F36F-4A99-8FE1-145043A12E16}">
          <x14:formula1>
            <xm:f>'(参考)リスト'!$B$16:$B$21</xm:f>
          </x14:formula1>
          <xm:sqref>L11:M34</xm:sqref>
        </x14:dataValidation>
        <x14:dataValidation type="list" allowBlank="1" showInputMessage="1" showErrorMessage="1" xr:uid="{85DC7C1B-F171-4C41-BFEA-994A8B4268F8}">
          <x14:formula1>
            <xm:f>'(参考)リスト'!$E$16:$E$27</xm:f>
          </x14:formula1>
          <xm:sqref>R11:T34</xm:sqref>
        </x14:dataValidation>
        <x14:dataValidation type="list" allowBlank="1" showInputMessage="1" showErrorMessage="1" xr:uid="{40BE211A-6A93-4CF3-BC39-F4CE74264098}">
          <x14:formula1>
            <xm:f>'(参考)リスト'!$F$16:$F$21</xm:f>
          </x14:formula1>
          <xm:sqref>U11:X34</xm:sqref>
        </x14:dataValidation>
        <x14:dataValidation type="list" allowBlank="1" showInputMessage="1" showErrorMessage="1" xr:uid="{89B8AA3A-817F-4E39-995A-9B4E9C1FE865}">
          <x14:formula1>
            <xm:f>'(参考)リスト'!$G$16:$G$19</xm:f>
          </x14:formula1>
          <xm:sqref>AM35:AO38</xm:sqref>
        </x14:dataValidation>
      </x14:dataValidation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6764A-6941-4B3C-B4F8-7401DD47E418}">
  <sheetPr codeName="Sheet85"/>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S009</v>
      </c>
      <c r="AW5" s="274">
        <f>R7</f>
        <v>10.5</v>
      </c>
      <c r="AX5" s="55" t="str">
        <f>AM35</f>
        <v>Ⅱ</v>
      </c>
      <c r="AY5" s="276" t="str">
        <f>IF(Y37&gt;0,Y37,"")</f>
        <v/>
      </c>
      <c r="AZ5" s="277" t="str">
        <f>IF(Y37&gt;0,"",IF(Z37&gt;0,Z37,""))</f>
        <v/>
      </c>
      <c r="BA5" s="277" t="str">
        <f>IF(Y37+Z37&gt;0,"",IF(AA37&gt;0,AA37,""))</f>
        <v/>
      </c>
      <c r="BB5" s="277">
        <f>IF(Y37+Z37+AA37&gt;0,"",IF(AB37&gt;0,AB37,""))</f>
        <v>1</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78" t="str">
        <f>IF(Y37&gt;0,"",IF(Z37&gt;0,R7,""))</f>
        <v/>
      </c>
      <c r="BM5" s="278" t="str">
        <f>IF(Y37+Z37&gt;0,"",IF(AA37&gt;0,R7,""))</f>
        <v/>
      </c>
      <c r="BN5" s="278">
        <f>IF(Y37+Z37+AA37&gt;0,"",IF(AB37&gt;0,R7,""))</f>
        <v>10.5</v>
      </c>
      <c r="BO5" s="55">
        <f t="shared" ref="BO5:BV5" si="1">AC35</f>
        <v>0</v>
      </c>
      <c r="BP5" s="55">
        <f t="shared" si="1"/>
        <v>0</v>
      </c>
      <c r="BQ5" s="55">
        <f t="shared" si="1"/>
        <v>0</v>
      </c>
      <c r="BR5" s="55">
        <f t="shared" si="1"/>
        <v>0</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505</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558</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549</v>
      </c>
      <c r="M12" s="905"/>
      <c r="N12" s="904" t="s">
        <v>559</v>
      </c>
      <c r="O12" s="905"/>
      <c r="P12" s="904"/>
      <c r="Q12" s="905"/>
      <c r="R12" s="850" t="s">
        <v>351</v>
      </c>
      <c r="S12" s="850"/>
      <c r="T12" s="850"/>
      <c r="U12" s="904" t="s">
        <v>562</v>
      </c>
      <c r="V12" s="905"/>
      <c r="W12" s="904"/>
      <c r="X12" s="905"/>
      <c r="Y12" s="54"/>
      <c r="Z12" s="54"/>
      <c r="AA12" s="54"/>
      <c r="AB12" s="54"/>
      <c r="AC12" s="273"/>
      <c r="AD12" s="273"/>
      <c r="AE12" s="273"/>
      <c r="AF12" s="273"/>
      <c r="AG12" s="273"/>
      <c r="AH12" s="273"/>
      <c r="AI12" s="273"/>
      <c r="AJ12" s="273"/>
      <c r="AK12" s="898"/>
      <c r="AL12" s="899"/>
      <c r="AM12" s="899"/>
      <c r="AN12" s="899"/>
      <c r="AO12" s="900"/>
      <c r="AP12" s="2"/>
      <c r="AQ12" s="59">
        <f t="shared" si="2"/>
        <v>1</v>
      </c>
    </row>
    <row r="13" spans="2:86" ht="12" customHeight="1" x14ac:dyDescent="0.15">
      <c r="B13" s="940"/>
      <c r="C13" s="947"/>
      <c r="D13" s="948"/>
      <c r="E13" s="948"/>
      <c r="F13" s="948"/>
      <c r="G13" s="948"/>
      <c r="H13" s="948"/>
      <c r="I13" s="948"/>
      <c r="J13" s="949"/>
      <c r="K13" s="100">
        <v>3</v>
      </c>
      <c r="L13" s="904" t="s">
        <v>549</v>
      </c>
      <c r="M13" s="905"/>
      <c r="N13" s="904" t="s">
        <v>559</v>
      </c>
      <c r="O13" s="905"/>
      <c r="P13" s="904"/>
      <c r="Q13" s="905"/>
      <c r="R13" s="913" t="s">
        <v>351</v>
      </c>
      <c r="S13" s="914"/>
      <c r="T13" s="915"/>
      <c r="U13" s="904" t="s">
        <v>562</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1</v>
      </c>
    </row>
    <row r="14" spans="2:86" ht="12" customHeight="1" x14ac:dyDescent="0.15">
      <c r="B14" s="940"/>
      <c r="C14" s="947"/>
      <c r="D14" s="948"/>
      <c r="E14" s="948"/>
      <c r="F14" s="948"/>
      <c r="G14" s="948"/>
      <c r="H14" s="948"/>
      <c r="I14" s="948"/>
      <c r="J14" s="949"/>
      <c r="K14" s="100">
        <v>4</v>
      </c>
      <c r="L14" s="904" t="s">
        <v>549</v>
      </c>
      <c r="M14" s="905"/>
      <c r="N14" s="904" t="s">
        <v>559</v>
      </c>
      <c r="O14" s="905"/>
      <c r="P14" s="904"/>
      <c r="Q14" s="905"/>
      <c r="R14" s="850" t="s">
        <v>351</v>
      </c>
      <c r="S14" s="850"/>
      <c r="T14" s="850"/>
      <c r="U14" s="904" t="s">
        <v>562</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t="s">
        <v>557</v>
      </c>
      <c r="M15" s="905"/>
      <c r="N15" s="904" t="s">
        <v>588</v>
      </c>
      <c r="O15" s="905"/>
      <c r="P15" s="904" t="s">
        <v>548</v>
      </c>
      <c r="Q15" s="905"/>
      <c r="R15" s="913" t="s">
        <v>309</v>
      </c>
      <c r="S15" s="914"/>
      <c r="T15" s="915"/>
      <c r="U15" s="904" t="s">
        <v>552</v>
      </c>
      <c r="V15" s="905"/>
      <c r="W15" s="904"/>
      <c r="X15" s="905"/>
      <c r="Y15" s="54"/>
      <c r="Z15" s="54"/>
      <c r="AA15" s="54"/>
      <c r="AB15" s="54" t="s">
        <v>917</v>
      </c>
      <c r="AC15" s="60"/>
      <c r="AD15" s="60"/>
      <c r="AE15" s="60"/>
      <c r="AF15" s="60"/>
      <c r="AG15" s="60"/>
      <c r="AH15" s="60"/>
      <c r="AI15" s="60"/>
      <c r="AJ15" s="60"/>
      <c r="AK15" s="898" t="s">
        <v>609</v>
      </c>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c r="M16" s="905"/>
      <c r="N16" s="904"/>
      <c r="O16" s="905"/>
      <c r="P16" s="904"/>
      <c r="Q16" s="905"/>
      <c r="R16" s="913"/>
      <c r="S16" s="914"/>
      <c r="T16" s="915"/>
      <c r="U16" s="904"/>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1</v>
      </c>
      <c r="AC37" s="896">
        <f>COUNTA(AC11:AC34)</f>
        <v>0</v>
      </c>
      <c r="AD37" s="896">
        <f t="shared" ref="AD37:AI37" si="5">COUNTA(AD11:AD34)</f>
        <v>0</v>
      </c>
      <c r="AE37" s="896">
        <f t="shared" si="5"/>
        <v>0</v>
      </c>
      <c r="AF37" s="896">
        <f t="shared" si="5"/>
        <v>0</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578" priority="2">
      <formula>$AQ11=2</formula>
    </cfRule>
  </conditionalFormatting>
  <conditionalFormatting sqref="Y29:AB29">
    <cfRule type="expression" dxfId="577" priority="11">
      <formula>$AQ28=2</formula>
    </cfRule>
  </conditionalFormatting>
  <conditionalFormatting sqref="Y30:AB31">
    <cfRule type="expression" dxfId="576" priority="9">
      <formula>$AQ28=2</formula>
    </cfRule>
  </conditionalFormatting>
  <conditionalFormatting sqref="Y32:AB32">
    <cfRule type="expression" dxfId="575" priority="7">
      <formula>$AQ29=2</formula>
    </cfRule>
  </conditionalFormatting>
  <conditionalFormatting sqref="Y33:AB33">
    <cfRule type="expression" dxfId="574" priority="5">
      <formula>$AQ29=2</formula>
    </cfRule>
  </conditionalFormatting>
  <conditionalFormatting sqref="Y34:AB34">
    <cfRule type="expression" dxfId="573" priority="3">
      <formula>$AQ29=2</formula>
    </cfRule>
  </conditionalFormatting>
  <conditionalFormatting sqref="Y11:AF28">
    <cfRule type="expression" dxfId="572" priority="1">
      <formula>$AQ11=3</formula>
    </cfRule>
  </conditionalFormatting>
  <conditionalFormatting sqref="Y29:AF29">
    <cfRule type="expression" dxfId="571" priority="12">
      <formula>$AQ28=3</formula>
    </cfRule>
  </conditionalFormatting>
  <conditionalFormatting sqref="Y30:AF31">
    <cfRule type="expression" dxfId="570" priority="10">
      <formula>$AQ28=3</formula>
    </cfRule>
  </conditionalFormatting>
  <conditionalFormatting sqref="Y32:AF32">
    <cfRule type="expression" dxfId="569" priority="8">
      <formula>$AQ29=3</formula>
    </cfRule>
  </conditionalFormatting>
  <conditionalFormatting sqref="Y33:AF33">
    <cfRule type="expression" dxfId="568" priority="6">
      <formula>$AQ29=3</formula>
    </cfRule>
  </conditionalFormatting>
  <conditionalFormatting sqref="Y34:AF34">
    <cfRule type="expression" dxfId="567" priority="4">
      <formula>$AQ29=3</formula>
    </cfRule>
  </conditionalFormatting>
  <conditionalFormatting sqref="AC11:AJ28">
    <cfRule type="expression" dxfId="566" priority="13">
      <formula>$AQ11=1</formula>
    </cfRule>
  </conditionalFormatting>
  <conditionalFormatting sqref="AC29:AJ29">
    <cfRule type="expression" dxfId="565" priority="24">
      <formula>$AQ28=1</formula>
    </cfRule>
  </conditionalFormatting>
  <conditionalFormatting sqref="AC30:AJ31">
    <cfRule type="expression" dxfId="564" priority="22">
      <formula>$AQ28=1</formula>
    </cfRule>
  </conditionalFormatting>
  <conditionalFormatting sqref="AC32:AJ32">
    <cfRule type="expression" dxfId="563" priority="20">
      <formula>$AQ29=1</formula>
    </cfRule>
  </conditionalFormatting>
  <conditionalFormatting sqref="AC33:AJ33">
    <cfRule type="expression" dxfId="562" priority="18">
      <formula>$AQ29=1</formula>
    </cfRule>
  </conditionalFormatting>
  <conditionalFormatting sqref="AC34:AJ34">
    <cfRule type="expression" dxfId="561" priority="16">
      <formula>$AQ29=1</formula>
    </cfRule>
  </conditionalFormatting>
  <conditionalFormatting sqref="AG11:AJ28">
    <cfRule type="expression" dxfId="560" priority="14">
      <formula>$AQ11=2</formula>
    </cfRule>
  </conditionalFormatting>
  <conditionalFormatting sqref="AG29:AJ29">
    <cfRule type="expression" dxfId="559" priority="23">
      <formula>$AQ28=2</formula>
    </cfRule>
  </conditionalFormatting>
  <conditionalFormatting sqref="AG30:AJ31">
    <cfRule type="expression" dxfId="558" priority="21">
      <formula>$AQ28=2</formula>
    </cfRule>
  </conditionalFormatting>
  <conditionalFormatting sqref="AG32:AJ32">
    <cfRule type="expression" dxfId="557" priority="19">
      <formula>$AQ29=2</formula>
    </cfRule>
  </conditionalFormatting>
  <conditionalFormatting sqref="AG33:AJ33">
    <cfRule type="expression" dxfId="556" priority="17">
      <formula>$AQ29=2</formula>
    </cfRule>
  </conditionalFormatting>
  <conditionalFormatting sqref="AG34:AJ34">
    <cfRule type="expression" dxfId="555" priority="15">
      <formula>$AQ29=2</formula>
    </cfRule>
  </conditionalFormatting>
  <dataValidations count="2">
    <dataValidation type="list" allowBlank="1" showInputMessage="1" showErrorMessage="1" sqref="Y11:AB34" xr:uid="{5EFF0F18-7854-4A95-9BED-F15784FB9005}">
      <formula1>"〇,"</formula1>
    </dataValidation>
    <dataValidation type="list" allowBlank="1" showInputMessage="1" showErrorMessage="1" sqref="N11:O34" xr:uid="{42CBB4C9-2785-4594-8830-B9BD6BD2377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E730676-E233-478B-A967-3D30660ADCE2}">
          <x14:formula1>
            <xm:f>'(参考)リスト'!$D$16:$D$18</xm:f>
          </x14:formula1>
          <xm:sqref>P11:Q34</xm:sqref>
        </x14:dataValidation>
        <x14:dataValidation type="list" allowBlank="1" showInputMessage="1" showErrorMessage="1" xr:uid="{D4B5AE49-C326-4701-8E3F-63C5412F7B3A}">
          <x14:formula1>
            <xm:f>'(参考)リスト'!$B$16:$B$21</xm:f>
          </x14:formula1>
          <xm:sqref>L11:M34</xm:sqref>
        </x14:dataValidation>
        <x14:dataValidation type="list" allowBlank="1" showInputMessage="1" showErrorMessage="1" xr:uid="{10B7480D-309A-455F-A56A-D68D42C10472}">
          <x14:formula1>
            <xm:f>'(参考)リスト'!$E$16:$E$27</xm:f>
          </x14:formula1>
          <xm:sqref>R11:T34</xm:sqref>
        </x14:dataValidation>
        <x14:dataValidation type="list" allowBlank="1" showInputMessage="1" showErrorMessage="1" xr:uid="{8D36D974-A3EE-4969-BC49-4B991610B17A}">
          <x14:formula1>
            <xm:f>'(参考)リスト'!$F$16:$F$21</xm:f>
          </x14:formula1>
          <xm:sqref>U11:X34</xm:sqref>
        </x14:dataValidation>
        <x14:dataValidation type="list" allowBlank="1" showInputMessage="1" showErrorMessage="1" xr:uid="{ECC9DDB6-F702-45AF-A963-12B28F2817A5}">
          <x14:formula1>
            <xm:f>'(参考)リスト'!$G$16:$G$19</xm:f>
          </x14:formula1>
          <xm:sqref>AM35:AO38</xm:sqref>
        </x14:dataValidation>
      </x14:dataValidations>
    </ext>
  </extLst>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D9026-AA4E-407C-8331-CAC2F4F007CA}">
  <sheetPr codeName="Sheet86"/>
  <dimension ref="B1:CH53"/>
  <sheetViews>
    <sheetView showGridLines="0" showZeros="0" view="pageBreakPreview" zoomScaleNormal="85" zoomScaleSheetLayoutView="100" workbookViewId="0">
      <selection activeCell="AF18" sqref="AF18"/>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S010</v>
      </c>
      <c r="AW5" s="274">
        <f>R7</f>
        <v>10.5</v>
      </c>
      <c r="AX5" s="55" t="str">
        <f>AM35</f>
        <v>Ⅱ</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0</v>
      </c>
      <c r="BF5" s="55">
        <f t="shared" si="0"/>
        <v>3</v>
      </c>
      <c r="BG5" s="55">
        <f t="shared" si="0"/>
        <v>0</v>
      </c>
      <c r="BH5" s="55">
        <f t="shared" si="0"/>
        <v>0</v>
      </c>
      <c r="BI5" s="55">
        <f t="shared" si="0"/>
        <v>0</v>
      </c>
      <c r="BJ5" s="55">
        <f t="shared" si="0"/>
        <v>0</v>
      </c>
      <c r="BK5" s="55" t="str">
        <f>IF(Y37&gt;0,R7,"")</f>
        <v/>
      </c>
      <c r="BL5" s="278" t="str">
        <f>IF(Y37&gt;0,"",IF(Z37&gt;0,R7,""))</f>
        <v/>
      </c>
      <c r="BM5" s="278" t="str">
        <f>IF(Y37+Z37&gt;0,"",IF(AA37&gt;0,R7,""))</f>
        <v/>
      </c>
      <c r="BN5" s="278" t="str">
        <f>IF(Y37+Z37+AA37&gt;0,"",IF(AB37&gt;0,R7,""))</f>
        <v/>
      </c>
      <c r="BO5" s="55">
        <f t="shared" ref="BO5:BV5" si="1">AC35</f>
        <v>0</v>
      </c>
      <c r="BP5" s="55">
        <f t="shared" si="1"/>
        <v>0</v>
      </c>
      <c r="BQ5" s="55">
        <f t="shared" si="1"/>
        <v>0</v>
      </c>
      <c r="BR5" s="55">
        <f t="shared" si="1"/>
        <v>3.5199999999999996</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506</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563</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563</v>
      </c>
      <c r="O12" s="905"/>
      <c r="P12" s="904" t="s">
        <v>542</v>
      </c>
      <c r="Q12" s="905"/>
      <c r="R12" s="850" t="s">
        <v>317</v>
      </c>
      <c r="S12" s="850"/>
      <c r="T12" s="850"/>
      <c r="U12" s="904" t="s">
        <v>562</v>
      </c>
      <c r="V12" s="905"/>
      <c r="W12" s="904"/>
      <c r="X12" s="905"/>
      <c r="Y12" s="54"/>
      <c r="Z12" s="54"/>
      <c r="AA12" s="54"/>
      <c r="AB12" s="54"/>
      <c r="AC12" s="273"/>
      <c r="AD12" s="273"/>
      <c r="AE12" s="273"/>
      <c r="AF12" s="273">
        <v>0.01</v>
      </c>
      <c r="AG12" s="273"/>
      <c r="AH12" s="273"/>
      <c r="AI12" s="273"/>
      <c r="AJ12" s="273"/>
      <c r="AK12" s="898"/>
      <c r="AL12" s="899"/>
      <c r="AM12" s="899"/>
      <c r="AN12" s="899"/>
      <c r="AO12" s="900"/>
      <c r="AP12" s="2"/>
      <c r="AQ12" s="59">
        <f t="shared" si="2"/>
        <v>2</v>
      </c>
    </row>
    <row r="13" spans="2:86" ht="12" customHeight="1" x14ac:dyDescent="0.15">
      <c r="B13" s="940"/>
      <c r="C13" s="947"/>
      <c r="D13" s="948"/>
      <c r="E13" s="948"/>
      <c r="F13" s="948"/>
      <c r="G13" s="948"/>
      <c r="H13" s="948"/>
      <c r="I13" s="948"/>
      <c r="J13" s="949"/>
      <c r="K13" s="100">
        <v>3</v>
      </c>
      <c r="L13" s="904" t="s">
        <v>557</v>
      </c>
      <c r="M13" s="905"/>
      <c r="N13" s="904" t="s">
        <v>588</v>
      </c>
      <c r="O13" s="905"/>
      <c r="P13" s="904" t="s">
        <v>542</v>
      </c>
      <c r="Q13" s="905"/>
      <c r="R13" s="913" t="s">
        <v>317</v>
      </c>
      <c r="S13" s="914"/>
      <c r="T13" s="915"/>
      <c r="U13" s="904" t="s">
        <v>562</v>
      </c>
      <c r="V13" s="905"/>
      <c r="W13" s="904"/>
      <c r="X13" s="905"/>
      <c r="Y13" s="54"/>
      <c r="Z13" s="54"/>
      <c r="AA13" s="54"/>
      <c r="AB13" s="54"/>
      <c r="AC13" s="273"/>
      <c r="AD13" s="273"/>
      <c r="AE13" s="273"/>
      <c r="AF13" s="273">
        <v>3.5</v>
      </c>
      <c r="AG13" s="273"/>
      <c r="AH13" s="273"/>
      <c r="AI13" s="273"/>
      <c r="AJ13" s="273"/>
      <c r="AK13" s="898"/>
      <c r="AL13" s="899"/>
      <c r="AM13" s="899"/>
      <c r="AN13" s="899"/>
      <c r="AO13" s="900"/>
      <c r="AP13" s="2"/>
      <c r="AQ13" s="59">
        <f t="shared" si="2"/>
        <v>2</v>
      </c>
    </row>
    <row r="14" spans="2:86" ht="12" customHeight="1" x14ac:dyDescent="0.15">
      <c r="B14" s="940"/>
      <c r="C14" s="947"/>
      <c r="D14" s="948"/>
      <c r="E14" s="948"/>
      <c r="F14" s="948"/>
      <c r="G14" s="948"/>
      <c r="H14" s="948"/>
      <c r="I14" s="948"/>
      <c r="J14" s="949"/>
      <c r="K14" s="100">
        <v>4</v>
      </c>
      <c r="L14" s="904" t="s">
        <v>557</v>
      </c>
      <c r="M14" s="905"/>
      <c r="N14" s="904" t="s">
        <v>564</v>
      </c>
      <c r="O14" s="905"/>
      <c r="P14" s="904" t="s">
        <v>542</v>
      </c>
      <c r="Q14" s="905"/>
      <c r="R14" s="850" t="s">
        <v>351</v>
      </c>
      <c r="S14" s="850"/>
      <c r="T14" s="850"/>
      <c r="U14" s="904" t="s">
        <v>553</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2</v>
      </c>
    </row>
    <row r="15" spans="2:86" ht="12" customHeight="1" x14ac:dyDescent="0.15">
      <c r="B15" s="940"/>
      <c r="C15" s="947"/>
      <c r="D15" s="948"/>
      <c r="E15" s="948"/>
      <c r="F15" s="948"/>
      <c r="G15" s="948"/>
      <c r="H15" s="948"/>
      <c r="I15" s="948"/>
      <c r="J15" s="949"/>
      <c r="K15" s="100">
        <v>5</v>
      </c>
      <c r="L15" s="904" t="s">
        <v>549</v>
      </c>
      <c r="M15" s="905"/>
      <c r="N15" s="904" t="s">
        <v>559</v>
      </c>
      <c r="O15" s="905"/>
      <c r="P15" s="904"/>
      <c r="Q15" s="905"/>
      <c r="R15" s="913" t="s">
        <v>351</v>
      </c>
      <c r="S15" s="914"/>
      <c r="T15" s="915"/>
      <c r="U15" s="904" t="s">
        <v>562</v>
      </c>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t="s">
        <v>549</v>
      </c>
      <c r="M16" s="905"/>
      <c r="N16" s="904" t="s">
        <v>559</v>
      </c>
      <c r="O16" s="905"/>
      <c r="P16" s="904"/>
      <c r="Q16" s="905"/>
      <c r="R16" s="913" t="s">
        <v>351</v>
      </c>
      <c r="S16" s="914"/>
      <c r="T16" s="915"/>
      <c r="U16" s="904" t="s">
        <v>562</v>
      </c>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t="s">
        <v>549</v>
      </c>
      <c r="M17" s="905"/>
      <c r="N17" s="904" t="s">
        <v>559</v>
      </c>
      <c r="O17" s="905"/>
      <c r="P17" s="904"/>
      <c r="Q17" s="905"/>
      <c r="R17" s="913" t="s">
        <v>351</v>
      </c>
      <c r="S17" s="914"/>
      <c r="T17" s="915"/>
      <c r="U17" s="904" t="s">
        <v>562</v>
      </c>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t="s">
        <v>549</v>
      </c>
      <c r="M18" s="905"/>
      <c r="N18" s="904" t="s">
        <v>559</v>
      </c>
      <c r="O18" s="905"/>
      <c r="P18" s="904"/>
      <c r="Q18" s="905"/>
      <c r="R18" s="913" t="s">
        <v>351</v>
      </c>
      <c r="S18" s="914"/>
      <c r="T18" s="915"/>
      <c r="U18" s="904" t="s">
        <v>562</v>
      </c>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t="s">
        <v>557</v>
      </c>
      <c r="M19" s="905"/>
      <c r="N19" s="904" t="s">
        <v>558</v>
      </c>
      <c r="O19" s="905"/>
      <c r="P19" s="904" t="s">
        <v>542</v>
      </c>
      <c r="Q19" s="905"/>
      <c r="R19" s="913" t="s">
        <v>317</v>
      </c>
      <c r="S19" s="914"/>
      <c r="T19" s="915"/>
      <c r="U19" s="904" t="s">
        <v>552</v>
      </c>
      <c r="V19" s="905"/>
      <c r="W19" s="904"/>
      <c r="X19" s="905"/>
      <c r="Y19" s="54"/>
      <c r="Z19" s="54"/>
      <c r="AA19" s="54"/>
      <c r="AB19" s="54"/>
      <c r="AC19" s="60"/>
      <c r="AD19" s="60"/>
      <c r="AE19" s="60"/>
      <c r="AF19" s="60">
        <v>0.01</v>
      </c>
      <c r="AG19" s="60"/>
      <c r="AH19" s="60"/>
      <c r="AI19" s="60"/>
      <c r="AJ19" s="60"/>
      <c r="AK19" s="898"/>
      <c r="AL19" s="899"/>
      <c r="AM19" s="899"/>
      <c r="AN19" s="899"/>
      <c r="AO19" s="900"/>
      <c r="AP19" s="2"/>
      <c r="AQ19" s="59">
        <f t="shared" si="2"/>
        <v>2</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3.5199999999999996</v>
      </c>
      <c r="AG35" s="124">
        <f t="shared" si="3"/>
        <v>0</v>
      </c>
      <c r="AH35" s="124">
        <f t="shared" si="3"/>
        <v>0</v>
      </c>
      <c r="AI35" s="124">
        <f t="shared" si="3"/>
        <v>0</v>
      </c>
      <c r="AJ35" s="125">
        <f t="shared" si="3"/>
        <v>0</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0</v>
      </c>
      <c r="AF37" s="896">
        <f t="shared" si="5"/>
        <v>3</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554" priority="2">
      <formula>$AQ11=2</formula>
    </cfRule>
  </conditionalFormatting>
  <conditionalFormatting sqref="Y29:AB29">
    <cfRule type="expression" dxfId="553" priority="11">
      <formula>$AQ28=2</formula>
    </cfRule>
  </conditionalFormatting>
  <conditionalFormatting sqref="Y30:AB31">
    <cfRule type="expression" dxfId="552" priority="9">
      <formula>$AQ28=2</formula>
    </cfRule>
  </conditionalFormatting>
  <conditionalFormatting sqref="Y32:AB32">
    <cfRule type="expression" dxfId="551" priority="7">
      <formula>$AQ29=2</formula>
    </cfRule>
  </conditionalFormatting>
  <conditionalFormatting sqref="Y33:AB33">
    <cfRule type="expression" dxfId="550" priority="5">
      <formula>$AQ29=2</formula>
    </cfRule>
  </conditionalFormatting>
  <conditionalFormatting sqref="Y34:AB34">
    <cfRule type="expression" dxfId="549" priority="3">
      <formula>$AQ29=2</formula>
    </cfRule>
  </conditionalFormatting>
  <conditionalFormatting sqref="Y11:AF28">
    <cfRule type="expression" dxfId="548" priority="1">
      <formula>$AQ11=3</formula>
    </cfRule>
  </conditionalFormatting>
  <conditionalFormatting sqref="Y29:AF29">
    <cfRule type="expression" dxfId="547" priority="12">
      <formula>$AQ28=3</formula>
    </cfRule>
  </conditionalFormatting>
  <conditionalFormatting sqref="Y30:AF31">
    <cfRule type="expression" dxfId="546" priority="10">
      <formula>$AQ28=3</formula>
    </cfRule>
  </conditionalFormatting>
  <conditionalFormatting sqref="Y32:AF32">
    <cfRule type="expression" dxfId="545" priority="8">
      <formula>$AQ29=3</formula>
    </cfRule>
  </conditionalFormatting>
  <conditionalFormatting sqref="Y33:AF33">
    <cfRule type="expression" dxfId="544" priority="6">
      <formula>$AQ29=3</formula>
    </cfRule>
  </conditionalFormatting>
  <conditionalFormatting sqref="Y34:AF34">
    <cfRule type="expression" dxfId="543" priority="4">
      <formula>$AQ29=3</formula>
    </cfRule>
  </conditionalFormatting>
  <conditionalFormatting sqref="AC11:AJ28">
    <cfRule type="expression" dxfId="542" priority="13">
      <formula>$AQ11=1</formula>
    </cfRule>
  </conditionalFormatting>
  <conditionalFormatting sqref="AC29:AJ29">
    <cfRule type="expression" dxfId="541" priority="24">
      <formula>$AQ28=1</formula>
    </cfRule>
  </conditionalFormatting>
  <conditionalFormatting sqref="AC30:AJ31">
    <cfRule type="expression" dxfId="540" priority="22">
      <formula>$AQ28=1</formula>
    </cfRule>
  </conditionalFormatting>
  <conditionalFormatting sqref="AC32:AJ32">
    <cfRule type="expression" dxfId="539" priority="20">
      <formula>$AQ29=1</formula>
    </cfRule>
  </conditionalFormatting>
  <conditionalFormatting sqref="AC33:AJ33">
    <cfRule type="expression" dxfId="538" priority="18">
      <formula>$AQ29=1</formula>
    </cfRule>
  </conditionalFormatting>
  <conditionalFormatting sqref="AC34:AJ34">
    <cfRule type="expression" dxfId="537" priority="16">
      <formula>$AQ29=1</formula>
    </cfRule>
  </conditionalFormatting>
  <conditionalFormatting sqref="AG11:AJ28">
    <cfRule type="expression" dxfId="536" priority="14">
      <formula>$AQ11=2</formula>
    </cfRule>
  </conditionalFormatting>
  <conditionalFormatting sqref="AG29:AJ29">
    <cfRule type="expression" dxfId="535" priority="23">
      <formula>$AQ28=2</formula>
    </cfRule>
  </conditionalFormatting>
  <conditionalFormatting sqref="AG30:AJ31">
    <cfRule type="expression" dxfId="534" priority="21">
      <formula>$AQ28=2</formula>
    </cfRule>
  </conditionalFormatting>
  <conditionalFormatting sqref="AG32:AJ32">
    <cfRule type="expression" dxfId="533" priority="19">
      <formula>$AQ29=2</formula>
    </cfRule>
  </conditionalFormatting>
  <conditionalFormatting sqref="AG33:AJ33">
    <cfRule type="expression" dxfId="532" priority="17">
      <formula>$AQ29=2</formula>
    </cfRule>
  </conditionalFormatting>
  <conditionalFormatting sqref="AG34:AJ34">
    <cfRule type="expression" dxfId="531" priority="15">
      <formula>$AQ29=2</formula>
    </cfRule>
  </conditionalFormatting>
  <dataValidations count="2">
    <dataValidation type="list" allowBlank="1" showInputMessage="1" showErrorMessage="1" sqref="N11:O34" xr:uid="{58E07381-F0F4-436D-A9EF-663F89564ED2}">
      <formula1>INDIRECT(L11)</formula1>
    </dataValidation>
    <dataValidation type="list" allowBlank="1" showInputMessage="1" showErrorMessage="1" sqref="Y11:AB34" xr:uid="{1320EEDC-6644-4F57-8D40-5BEA2906195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CFFD6E5-88E5-4F52-9712-D56AB6F90BE0}">
          <x14:formula1>
            <xm:f>'(参考)リスト'!$G$16:$G$19</xm:f>
          </x14:formula1>
          <xm:sqref>AM35:AO38</xm:sqref>
        </x14:dataValidation>
        <x14:dataValidation type="list" allowBlank="1" showInputMessage="1" showErrorMessage="1" xr:uid="{0B67CAA9-F25A-4A2E-8621-4DC93D706086}">
          <x14:formula1>
            <xm:f>'(参考)リスト'!$F$16:$F$21</xm:f>
          </x14:formula1>
          <xm:sqref>U11:X34</xm:sqref>
        </x14:dataValidation>
        <x14:dataValidation type="list" allowBlank="1" showInputMessage="1" showErrorMessage="1" xr:uid="{8BFAFA33-02E6-4F99-A35F-7C2763038AD1}">
          <x14:formula1>
            <xm:f>'(参考)リスト'!$E$16:$E$27</xm:f>
          </x14:formula1>
          <xm:sqref>R11:T34</xm:sqref>
        </x14:dataValidation>
        <x14:dataValidation type="list" allowBlank="1" showInputMessage="1" showErrorMessage="1" xr:uid="{ED596385-9197-4169-B00B-6E3C471FD7E4}">
          <x14:formula1>
            <xm:f>'(参考)リスト'!$B$16:$B$21</xm:f>
          </x14:formula1>
          <xm:sqref>L11:M34</xm:sqref>
        </x14:dataValidation>
        <x14:dataValidation type="list" allowBlank="1" showInputMessage="1" showErrorMessage="1" xr:uid="{6ACFA6BC-6350-4BF4-A8BC-939903559A1A}">
          <x14:formula1>
            <xm:f>'(参考)リスト'!$D$16:$D$18</xm:f>
          </x14:formula1>
          <xm:sqref>P11:Q34</xm:sqref>
        </x14:dataValidation>
      </x14:dataValidations>
    </ext>
  </extLst>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F9AA4-FAD2-4013-B169-A3A4C7233E54}">
  <sheetPr codeName="Sheet87"/>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S011</v>
      </c>
      <c r="AW5" s="274">
        <f>R7</f>
        <v>10.5</v>
      </c>
      <c r="AX5" s="55" t="str">
        <f>AM35</f>
        <v>Ⅰ</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78" t="str">
        <f>IF(Y37&gt;0,"",IF(Z37&gt;0,R7,""))</f>
        <v/>
      </c>
      <c r="BM5" s="278" t="str">
        <f>IF(Y37+Z37&gt;0,"",IF(AA37&gt;0,R7,""))</f>
        <v/>
      </c>
      <c r="BN5" s="278"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919</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c r="M11" s="905"/>
      <c r="N11" s="904"/>
      <c r="O11" s="905"/>
      <c r="P11" s="904"/>
      <c r="Q11" s="905"/>
      <c r="R11" s="850"/>
      <c r="S11" s="850"/>
      <c r="T11" s="850"/>
      <c r="U11" s="904"/>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1</v>
      </c>
      <c r="AS11" s="43" t="str">
        <f>IF(Y11&lt;&gt;"",1,"")</f>
        <v/>
      </c>
    </row>
    <row r="12" spans="2:86" ht="12" customHeight="1" x14ac:dyDescent="0.15">
      <c r="B12" s="940"/>
      <c r="C12" s="947"/>
      <c r="D12" s="948"/>
      <c r="E12" s="948"/>
      <c r="F12" s="948"/>
      <c r="G12" s="948"/>
      <c r="H12" s="948"/>
      <c r="I12" s="948"/>
      <c r="J12" s="949"/>
      <c r="K12" s="100">
        <v>2</v>
      </c>
      <c r="L12" s="904"/>
      <c r="M12" s="905"/>
      <c r="N12" s="904"/>
      <c r="O12" s="905"/>
      <c r="P12" s="904"/>
      <c r="Q12" s="905"/>
      <c r="R12" s="850"/>
      <c r="S12" s="850"/>
      <c r="T12" s="850"/>
      <c r="U12" s="904"/>
      <c r="V12" s="905"/>
      <c r="W12" s="904"/>
      <c r="X12" s="905"/>
      <c r="Y12" s="54"/>
      <c r="Z12" s="54"/>
      <c r="AA12" s="54"/>
      <c r="AB12" s="54"/>
      <c r="AC12" s="273"/>
      <c r="AD12" s="273"/>
      <c r="AE12" s="273"/>
      <c r="AF12" s="273"/>
      <c r="AG12" s="273"/>
      <c r="AH12" s="273"/>
      <c r="AI12" s="273"/>
      <c r="AJ12" s="273"/>
      <c r="AK12" s="898"/>
      <c r="AL12" s="899"/>
      <c r="AM12" s="899"/>
      <c r="AN12" s="899"/>
      <c r="AO12" s="900"/>
      <c r="AP12" s="2"/>
      <c r="AQ12" s="59">
        <f t="shared" si="2"/>
        <v>1</v>
      </c>
    </row>
    <row r="13" spans="2:86" ht="12" customHeight="1" x14ac:dyDescent="0.15">
      <c r="B13" s="940"/>
      <c r="C13" s="947"/>
      <c r="D13" s="948"/>
      <c r="E13" s="948"/>
      <c r="F13" s="948"/>
      <c r="G13" s="948"/>
      <c r="H13" s="948"/>
      <c r="I13" s="948"/>
      <c r="J13" s="949"/>
      <c r="K13" s="100">
        <v>3</v>
      </c>
      <c r="L13" s="904"/>
      <c r="M13" s="905"/>
      <c r="N13" s="904"/>
      <c r="O13" s="905"/>
      <c r="P13" s="904"/>
      <c r="Q13" s="905"/>
      <c r="R13" s="913"/>
      <c r="S13" s="914"/>
      <c r="T13" s="915"/>
      <c r="U13" s="904"/>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1</v>
      </c>
    </row>
    <row r="14" spans="2:86" ht="12" customHeight="1" x14ac:dyDescent="0.15">
      <c r="B14" s="940"/>
      <c r="C14" s="947"/>
      <c r="D14" s="948"/>
      <c r="E14" s="948"/>
      <c r="F14" s="948"/>
      <c r="G14" s="948"/>
      <c r="H14" s="948"/>
      <c r="I14" s="948"/>
      <c r="J14" s="949"/>
      <c r="K14" s="100">
        <v>4</v>
      </c>
      <c r="L14" s="904"/>
      <c r="M14" s="905"/>
      <c r="N14" s="904"/>
      <c r="O14" s="905"/>
      <c r="P14" s="904"/>
      <c r="Q14" s="905"/>
      <c r="R14" s="850"/>
      <c r="S14" s="850"/>
      <c r="T14" s="850"/>
      <c r="U14" s="904"/>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c r="M15" s="905"/>
      <c r="N15" s="904"/>
      <c r="O15" s="905"/>
      <c r="P15" s="904"/>
      <c r="Q15" s="905"/>
      <c r="R15" s="913"/>
      <c r="S15" s="914"/>
      <c r="T15" s="915"/>
      <c r="U15" s="904"/>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c r="M16" s="905"/>
      <c r="N16" s="904"/>
      <c r="O16" s="905"/>
      <c r="P16" s="904"/>
      <c r="Q16" s="905"/>
      <c r="R16" s="913"/>
      <c r="S16" s="914"/>
      <c r="T16" s="915"/>
      <c r="U16" s="904"/>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9" t="s">
        <v>914</v>
      </c>
      <c r="AL35" s="909"/>
      <c r="AM35" s="928" t="s">
        <v>553</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0</v>
      </c>
      <c r="AF37" s="896">
        <f t="shared" si="5"/>
        <v>0</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530" priority="2">
      <formula>$AQ11=2</formula>
    </cfRule>
  </conditionalFormatting>
  <conditionalFormatting sqref="Y29:AB29">
    <cfRule type="expression" dxfId="529" priority="11">
      <formula>$AQ28=2</formula>
    </cfRule>
  </conditionalFormatting>
  <conditionalFormatting sqref="Y30:AB31">
    <cfRule type="expression" dxfId="528" priority="9">
      <formula>$AQ28=2</formula>
    </cfRule>
  </conditionalFormatting>
  <conditionalFormatting sqref="Y32:AB32">
    <cfRule type="expression" dxfId="527" priority="7">
      <formula>$AQ29=2</formula>
    </cfRule>
  </conditionalFormatting>
  <conditionalFormatting sqref="Y33:AB33">
    <cfRule type="expression" dxfId="526" priority="5">
      <formula>$AQ29=2</formula>
    </cfRule>
  </conditionalFormatting>
  <conditionalFormatting sqref="Y34:AB34">
    <cfRule type="expression" dxfId="525" priority="3">
      <formula>$AQ29=2</formula>
    </cfRule>
  </conditionalFormatting>
  <conditionalFormatting sqref="Y11:AF28">
    <cfRule type="expression" dxfId="524" priority="1">
      <formula>$AQ11=3</formula>
    </cfRule>
  </conditionalFormatting>
  <conditionalFormatting sqref="Y29:AF29">
    <cfRule type="expression" dxfId="523" priority="12">
      <formula>$AQ28=3</formula>
    </cfRule>
  </conditionalFormatting>
  <conditionalFormatting sqref="Y30:AF31">
    <cfRule type="expression" dxfId="522" priority="10">
      <formula>$AQ28=3</formula>
    </cfRule>
  </conditionalFormatting>
  <conditionalFormatting sqref="Y32:AF32">
    <cfRule type="expression" dxfId="521" priority="8">
      <formula>$AQ29=3</formula>
    </cfRule>
  </conditionalFormatting>
  <conditionalFormatting sqref="Y33:AF33">
    <cfRule type="expression" dxfId="520" priority="6">
      <formula>$AQ29=3</formula>
    </cfRule>
  </conditionalFormatting>
  <conditionalFormatting sqref="Y34:AF34">
    <cfRule type="expression" dxfId="519" priority="4">
      <formula>$AQ29=3</formula>
    </cfRule>
  </conditionalFormatting>
  <conditionalFormatting sqref="AC11:AJ28">
    <cfRule type="expression" dxfId="518" priority="13">
      <formula>$AQ11=1</formula>
    </cfRule>
  </conditionalFormatting>
  <conditionalFormatting sqref="AC29:AJ29">
    <cfRule type="expression" dxfId="517" priority="24">
      <formula>$AQ28=1</formula>
    </cfRule>
  </conditionalFormatting>
  <conditionalFormatting sqref="AC30:AJ31">
    <cfRule type="expression" dxfId="516" priority="22">
      <formula>$AQ28=1</formula>
    </cfRule>
  </conditionalFormatting>
  <conditionalFormatting sqref="AC32:AJ32">
    <cfRule type="expression" dxfId="515" priority="20">
      <formula>$AQ29=1</formula>
    </cfRule>
  </conditionalFormatting>
  <conditionalFormatting sqref="AC33:AJ33">
    <cfRule type="expression" dxfId="514" priority="18">
      <formula>$AQ29=1</formula>
    </cfRule>
  </conditionalFormatting>
  <conditionalFormatting sqref="AC34:AJ34">
    <cfRule type="expression" dxfId="513" priority="16">
      <formula>$AQ29=1</formula>
    </cfRule>
  </conditionalFormatting>
  <conditionalFormatting sqref="AG11:AJ28">
    <cfRule type="expression" dxfId="512" priority="14">
      <formula>$AQ11=2</formula>
    </cfRule>
  </conditionalFormatting>
  <conditionalFormatting sqref="AG29:AJ29">
    <cfRule type="expression" dxfId="511" priority="23">
      <formula>$AQ28=2</formula>
    </cfRule>
  </conditionalFormatting>
  <conditionalFormatting sqref="AG30:AJ31">
    <cfRule type="expression" dxfId="510" priority="21">
      <formula>$AQ28=2</formula>
    </cfRule>
  </conditionalFormatting>
  <conditionalFormatting sqref="AG32:AJ32">
    <cfRule type="expression" dxfId="509" priority="19">
      <formula>$AQ29=2</formula>
    </cfRule>
  </conditionalFormatting>
  <conditionalFormatting sqref="AG33:AJ33">
    <cfRule type="expression" dxfId="508" priority="17">
      <formula>$AQ29=2</formula>
    </cfRule>
  </conditionalFormatting>
  <conditionalFormatting sqref="AG34:AJ34">
    <cfRule type="expression" dxfId="507" priority="15">
      <formula>$AQ29=2</formula>
    </cfRule>
  </conditionalFormatting>
  <dataValidations count="2">
    <dataValidation type="list" allowBlank="1" showInputMessage="1" showErrorMessage="1" sqref="Y11:AB34" xr:uid="{81FF2F36-1F2D-4528-A4FD-50F2C23E424C}">
      <formula1>"〇,"</formula1>
    </dataValidation>
    <dataValidation type="list" allowBlank="1" showInputMessage="1" showErrorMessage="1" sqref="N11:O34" xr:uid="{6F1111E4-7640-419C-A3AB-A24368A8E28B}">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9FB40D3-71BD-419D-9D10-927695E42D0C}">
          <x14:formula1>
            <xm:f>'(参考)リスト'!$D$16:$D$18</xm:f>
          </x14:formula1>
          <xm:sqref>P11:Q34</xm:sqref>
        </x14:dataValidation>
        <x14:dataValidation type="list" allowBlank="1" showInputMessage="1" showErrorMessage="1" xr:uid="{F72EBB02-F7AD-4A9E-B8AC-EAAABF280D40}">
          <x14:formula1>
            <xm:f>'(参考)リスト'!$B$16:$B$21</xm:f>
          </x14:formula1>
          <xm:sqref>L11:M34</xm:sqref>
        </x14:dataValidation>
        <x14:dataValidation type="list" allowBlank="1" showInputMessage="1" showErrorMessage="1" xr:uid="{3E7430D2-5C74-4FFE-A8C9-6E37D2ED7A90}">
          <x14:formula1>
            <xm:f>'(参考)リスト'!$E$16:$E$27</xm:f>
          </x14:formula1>
          <xm:sqref>R11:T34</xm:sqref>
        </x14:dataValidation>
        <x14:dataValidation type="list" allowBlank="1" showInputMessage="1" showErrorMessage="1" xr:uid="{14786233-9C1C-45E2-8C0E-69B874274FD7}">
          <x14:formula1>
            <xm:f>'(参考)リスト'!$F$16:$F$21</xm:f>
          </x14:formula1>
          <xm:sqref>U11:X34</xm:sqref>
        </x14:dataValidation>
        <x14:dataValidation type="list" allowBlank="1" showInputMessage="1" showErrorMessage="1" xr:uid="{BADB163D-7F97-4736-909D-26C33D194CC2}">
          <x14:formula1>
            <xm:f>'(参考)リスト'!$G$16:$G$19</xm:f>
          </x14:formula1>
          <xm:sqref>AM35:AO38</xm:sqref>
        </x14:dataValidation>
      </x14:dataValidations>
    </ext>
  </extLst>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8793A-2071-4C8D-9ED3-D82E7CFE1496}">
  <sheetPr codeName="Sheet88"/>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S012</v>
      </c>
      <c r="AW5" s="274">
        <f>R7</f>
        <v>10.5</v>
      </c>
      <c r="AX5" s="55" t="str">
        <f>AM35</f>
        <v>Ⅱ</v>
      </c>
      <c r="AY5" s="276" t="str">
        <f>IF(Y37&gt;0,Y37,"")</f>
        <v/>
      </c>
      <c r="AZ5" s="277" t="str">
        <f>IF(Y37&gt;0,"",IF(Z37&gt;0,Z37,""))</f>
        <v/>
      </c>
      <c r="BA5" s="277" t="str">
        <f>IF(Y37+Z37&gt;0,"",IF(AA37&gt;0,AA37,""))</f>
        <v/>
      </c>
      <c r="BB5" s="277">
        <f>IF(Y37+Z37+AA37&gt;0,"",IF(AB37&gt;0,AB37,""))</f>
        <v>1</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78" t="str">
        <f>IF(Y37&gt;0,"",IF(Z37&gt;0,R7,""))</f>
        <v/>
      </c>
      <c r="BM5" s="278" t="str">
        <f>IF(Y37+Z37&gt;0,"",IF(AA37&gt;0,R7,""))</f>
        <v/>
      </c>
      <c r="BN5" s="278">
        <f>IF(Y37+Z37+AA37&gt;0,"",IF(AB37&gt;0,R7,""))</f>
        <v>10.5</v>
      </c>
      <c r="BO5" s="55">
        <f t="shared" ref="BO5:BV5" si="1">AC35</f>
        <v>0</v>
      </c>
      <c r="BP5" s="55">
        <f t="shared" si="1"/>
        <v>0</v>
      </c>
      <c r="BQ5" s="55">
        <f t="shared" si="1"/>
        <v>0</v>
      </c>
      <c r="BR5" s="55">
        <f t="shared" si="1"/>
        <v>0</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507</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597</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549</v>
      </c>
      <c r="M12" s="905"/>
      <c r="N12" s="904" t="s">
        <v>559</v>
      </c>
      <c r="O12" s="905"/>
      <c r="P12" s="904"/>
      <c r="Q12" s="905"/>
      <c r="R12" s="850" t="s">
        <v>351</v>
      </c>
      <c r="S12" s="850"/>
      <c r="T12" s="850"/>
      <c r="U12" s="904" t="s">
        <v>562</v>
      </c>
      <c r="V12" s="905"/>
      <c r="W12" s="904"/>
      <c r="X12" s="905"/>
      <c r="Y12" s="54"/>
      <c r="Z12" s="54"/>
      <c r="AA12" s="54"/>
      <c r="AB12" s="54"/>
      <c r="AC12" s="273"/>
      <c r="AD12" s="273"/>
      <c r="AE12" s="273"/>
      <c r="AF12" s="273"/>
      <c r="AG12" s="273"/>
      <c r="AH12" s="273"/>
      <c r="AI12" s="273"/>
      <c r="AJ12" s="273"/>
      <c r="AK12" s="898"/>
      <c r="AL12" s="899"/>
      <c r="AM12" s="899"/>
      <c r="AN12" s="899"/>
      <c r="AO12" s="900"/>
      <c r="AP12" s="2"/>
      <c r="AQ12" s="59">
        <f t="shared" si="2"/>
        <v>1</v>
      </c>
    </row>
    <row r="13" spans="2:86" ht="12" customHeight="1" x14ac:dyDescent="0.15">
      <c r="B13" s="940"/>
      <c r="C13" s="947"/>
      <c r="D13" s="948"/>
      <c r="E13" s="948"/>
      <c r="F13" s="948"/>
      <c r="G13" s="948"/>
      <c r="H13" s="948"/>
      <c r="I13" s="948"/>
      <c r="J13" s="949"/>
      <c r="K13" s="100">
        <v>3</v>
      </c>
      <c r="L13" s="904" t="s">
        <v>549</v>
      </c>
      <c r="M13" s="905"/>
      <c r="N13" s="904" t="s">
        <v>559</v>
      </c>
      <c r="O13" s="905"/>
      <c r="P13" s="904"/>
      <c r="Q13" s="905"/>
      <c r="R13" s="913" t="s">
        <v>351</v>
      </c>
      <c r="S13" s="914"/>
      <c r="T13" s="915"/>
      <c r="U13" s="904" t="s">
        <v>562</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1</v>
      </c>
    </row>
    <row r="14" spans="2:86" ht="12" customHeight="1" x14ac:dyDescent="0.15">
      <c r="B14" s="940"/>
      <c r="C14" s="947"/>
      <c r="D14" s="948"/>
      <c r="E14" s="948"/>
      <c r="F14" s="948"/>
      <c r="G14" s="948"/>
      <c r="H14" s="948"/>
      <c r="I14" s="948"/>
      <c r="J14" s="949"/>
      <c r="K14" s="100">
        <v>4</v>
      </c>
      <c r="L14" s="904" t="s">
        <v>549</v>
      </c>
      <c r="M14" s="905"/>
      <c r="N14" s="904" t="s">
        <v>559</v>
      </c>
      <c r="O14" s="905"/>
      <c r="P14" s="904"/>
      <c r="Q14" s="905"/>
      <c r="R14" s="850" t="s">
        <v>351</v>
      </c>
      <c r="S14" s="850"/>
      <c r="T14" s="850"/>
      <c r="U14" s="904" t="s">
        <v>562</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t="s">
        <v>549</v>
      </c>
      <c r="M15" s="905"/>
      <c r="N15" s="904" t="s">
        <v>559</v>
      </c>
      <c r="O15" s="905"/>
      <c r="P15" s="904"/>
      <c r="Q15" s="905"/>
      <c r="R15" s="913" t="s">
        <v>351</v>
      </c>
      <c r="S15" s="914"/>
      <c r="T15" s="915"/>
      <c r="U15" s="904" t="s">
        <v>562</v>
      </c>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t="s">
        <v>557</v>
      </c>
      <c r="M16" s="905"/>
      <c r="N16" s="904" t="s">
        <v>584</v>
      </c>
      <c r="O16" s="905"/>
      <c r="P16" s="904" t="s">
        <v>548</v>
      </c>
      <c r="Q16" s="905"/>
      <c r="R16" s="913" t="s">
        <v>309</v>
      </c>
      <c r="S16" s="914"/>
      <c r="T16" s="915"/>
      <c r="U16" s="904" t="s">
        <v>552</v>
      </c>
      <c r="V16" s="905"/>
      <c r="W16" s="904"/>
      <c r="X16" s="905"/>
      <c r="Y16" s="54"/>
      <c r="Z16" s="54"/>
      <c r="AA16" s="54"/>
      <c r="AB16" s="54" t="s">
        <v>917</v>
      </c>
      <c r="AC16" s="60"/>
      <c r="AD16" s="60"/>
      <c r="AE16" s="60"/>
      <c r="AF16" s="60"/>
      <c r="AG16" s="60"/>
      <c r="AH16" s="60"/>
      <c r="AI16" s="60"/>
      <c r="AJ16" s="60"/>
      <c r="AK16" s="898" t="s">
        <v>613</v>
      </c>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1</v>
      </c>
      <c r="AC37" s="896">
        <f>COUNTA(AC11:AC34)</f>
        <v>0</v>
      </c>
      <c r="AD37" s="896">
        <f t="shared" ref="AD37:AI37" si="5">COUNTA(AD11:AD34)</f>
        <v>0</v>
      </c>
      <c r="AE37" s="896">
        <f t="shared" si="5"/>
        <v>0</v>
      </c>
      <c r="AF37" s="896">
        <f t="shared" si="5"/>
        <v>0</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506" priority="2">
      <formula>$AQ11=2</formula>
    </cfRule>
  </conditionalFormatting>
  <conditionalFormatting sqref="Y29:AB29">
    <cfRule type="expression" dxfId="505" priority="11">
      <formula>$AQ28=2</formula>
    </cfRule>
  </conditionalFormatting>
  <conditionalFormatting sqref="Y30:AB31">
    <cfRule type="expression" dxfId="504" priority="9">
      <formula>$AQ28=2</formula>
    </cfRule>
  </conditionalFormatting>
  <conditionalFormatting sqref="Y32:AB32">
    <cfRule type="expression" dxfId="503" priority="7">
      <formula>$AQ29=2</formula>
    </cfRule>
  </conditionalFormatting>
  <conditionalFormatting sqref="Y33:AB33">
    <cfRule type="expression" dxfId="502" priority="5">
      <formula>$AQ29=2</formula>
    </cfRule>
  </conditionalFormatting>
  <conditionalFormatting sqref="Y34:AB34">
    <cfRule type="expression" dxfId="501" priority="3">
      <formula>$AQ29=2</formula>
    </cfRule>
  </conditionalFormatting>
  <conditionalFormatting sqref="Y11:AF28">
    <cfRule type="expression" dxfId="500" priority="1">
      <formula>$AQ11=3</formula>
    </cfRule>
  </conditionalFormatting>
  <conditionalFormatting sqref="Y29:AF29">
    <cfRule type="expression" dxfId="499" priority="12">
      <formula>$AQ28=3</formula>
    </cfRule>
  </conditionalFormatting>
  <conditionalFormatting sqref="Y30:AF31">
    <cfRule type="expression" dxfId="498" priority="10">
      <formula>$AQ28=3</formula>
    </cfRule>
  </conditionalFormatting>
  <conditionalFormatting sqref="Y32:AF32">
    <cfRule type="expression" dxfId="497" priority="8">
      <formula>$AQ29=3</formula>
    </cfRule>
  </conditionalFormatting>
  <conditionalFormatting sqref="Y33:AF33">
    <cfRule type="expression" dxfId="496" priority="6">
      <formula>$AQ29=3</formula>
    </cfRule>
  </conditionalFormatting>
  <conditionalFormatting sqref="Y34:AF34">
    <cfRule type="expression" dxfId="495" priority="4">
      <formula>$AQ29=3</formula>
    </cfRule>
  </conditionalFormatting>
  <conditionalFormatting sqref="AC11:AJ28">
    <cfRule type="expression" dxfId="494" priority="13">
      <formula>$AQ11=1</formula>
    </cfRule>
  </conditionalFormatting>
  <conditionalFormatting sqref="AC29:AJ29">
    <cfRule type="expression" dxfId="493" priority="24">
      <formula>$AQ28=1</formula>
    </cfRule>
  </conditionalFormatting>
  <conditionalFormatting sqref="AC30:AJ31">
    <cfRule type="expression" dxfId="492" priority="22">
      <formula>$AQ28=1</formula>
    </cfRule>
  </conditionalFormatting>
  <conditionalFormatting sqref="AC32:AJ32">
    <cfRule type="expression" dxfId="491" priority="20">
      <formula>$AQ29=1</formula>
    </cfRule>
  </conditionalFormatting>
  <conditionalFormatting sqref="AC33:AJ33">
    <cfRule type="expression" dxfId="490" priority="18">
      <formula>$AQ29=1</formula>
    </cfRule>
  </conditionalFormatting>
  <conditionalFormatting sqref="AC34:AJ34">
    <cfRule type="expression" dxfId="489" priority="16">
      <formula>$AQ29=1</formula>
    </cfRule>
  </conditionalFormatting>
  <conditionalFormatting sqref="AG11:AJ28">
    <cfRule type="expression" dxfId="488" priority="14">
      <formula>$AQ11=2</formula>
    </cfRule>
  </conditionalFormatting>
  <conditionalFormatting sqref="AG29:AJ29">
    <cfRule type="expression" dxfId="487" priority="23">
      <formula>$AQ28=2</formula>
    </cfRule>
  </conditionalFormatting>
  <conditionalFormatting sqref="AG30:AJ31">
    <cfRule type="expression" dxfId="486" priority="21">
      <formula>$AQ28=2</formula>
    </cfRule>
  </conditionalFormatting>
  <conditionalFormatting sqref="AG32:AJ32">
    <cfRule type="expression" dxfId="485" priority="19">
      <formula>$AQ29=2</formula>
    </cfRule>
  </conditionalFormatting>
  <conditionalFormatting sqref="AG33:AJ33">
    <cfRule type="expression" dxfId="484" priority="17">
      <formula>$AQ29=2</formula>
    </cfRule>
  </conditionalFormatting>
  <conditionalFormatting sqref="AG34:AJ34">
    <cfRule type="expression" dxfId="483" priority="15">
      <formula>$AQ29=2</formula>
    </cfRule>
  </conditionalFormatting>
  <dataValidations count="2">
    <dataValidation type="list" allowBlank="1" showInputMessage="1" showErrorMessage="1" sqref="Y11:AB34" xr:uid="{FDE3D467-F2FF-441A-B69C-5559563A829C}">
      <formula1>"〇,"</formula1>
    </dataValidation>
    <dataValidation type="list" allowBlank="1" showInputMessage="1" showErrorMessage="1" sqref="N11:O34" xr:uid="{BBBFFCF9-0083-4DCC-AFDB-409CE6B21512}">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DB259D3-B68F-47A1-B0B3-31B4A8E9430B}">
          <x14:formula1>
            <xm:f>'(参考)リスト'!$D$16:$D$18</xm:f>
          </x14:formula1>
          <xm:sqref>P11:Q34</xm:sqref>
        </x14:dataValidation>
        <x14:dataValidation type="list" allowBlank="1" showInputMessage="1" showErrorMessage="1" xr:uid="{9A0A33CF-6F5A-40EF-A7F3-A8676C7EE8A5}">
          <x14:formula1>
            <xm:f>'(参考)リスト'!$B$16:$B$21</xm:f>
          </x14:formula1>
          <xm:sqref>L11:M34</xm:sqref>
        </x14:dataValidation>
        <x14:dataValidation type="list" allowBlank="1" showInputMessage="1" showErrorMessage="1" xr:uid="{A88752EC-21F9-49E6-B76B-B30C0ED55066}">
          <x14:formula1>
            <xm:f>'(参考)リスト'!$E$16:$E$27</xm:f>
          </x14:formula1>
          <xm:sqref>R11:T34</xm:sqref>
        </x14:dataValidation>
        <x14:dataValidation type="list" allowBlank="1" showInputMessage="1" showErrorMessage="1" xr:uid="{22F84C03-DC4F-419B-A857-B36BEEFB3A12}">
          <x14:formula1>
            <xm:f>'(参考)リスト'!$F$16:$F$21</xm:f>
          </x14:formula1>
          <xm:sqref>U11:X34</xm:sqref>
        </x14:dataValidation>
        <x14:dataValidation type="list" allowBlank="1" showInputMessage="1" showErrorMessage="1" xr:uid="{F8382330-A896-461F-9B68-64501901D629}">
          <x14:formula1>
            <xm:f>'(参考)リスト'!$G$16:$G$19</xm:f>
          </x14:formula1>
          <xm:sqref>AM35:AO38</xm:sqref>
        </x14:dataValidation>
      </x14:dataValidations>
    </ext>
  </extLst>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37D6C-A48F-4CEB-A596-1F1A66F0F384}">
  <sheetPr codeName="Sheet89"/>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S013</v>
      </c>
      <c r="AW5" s="274">
        <f>R7</f>
        <v>10.5</v>
      </c>
      <c r="AX5" s="55" t="str">
        <f>AM35</f>
        <v>Ⅱ</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78" t="str">
        <f>IF(Y37&gt;0,"",IF(Z37&gt;0,R7,""))</f>
        <v/>
      </c>
      <c r="BM5" s="278" t="str">
        <f>IF(Y37+Z37&gt;0,"",IF(AA37&gt;0,R7,""))</f>
        <v/>
      </c>
      <c r="BN5" s="278" t="str">
        <f>IF(Y37+Z37+AA37&gt;0,"",IF(AB37&gt;0,R7,""))</f>
        <v/>
      </c>
      <c r="BO5" s="55">
        <f t="shared" ref="BO5:BV5" si="1">AC35</f>
        <v>0</v>
      </c>
      <c r="BP5" s="55">
        <f t="shared" si="1"/>
        <v>0</v>
      </c>
      <c r="BQ5" s="55">
        <f t="shared" si="1"/>
        <v>0</v>
      </c>
      <c r="BR5" s="55">
        <f t="shared" si="1"/>
        <v>0.5</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508</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558</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549</v>
      </c>
      <c r="M12" s="905"/>
      <c r="N12" s="904" t="s">
        <v>559</v>
      </c>
      <c r="O12" s="905"/>
      <c r="P12" s="904"/>
      <c r="Q12" s="905"/>
      <c r="R12" s="850" t="s">
        <v>351</v>
      </c>
      <c r="S12" s="850"/>
      <c r="T12" s="850"/>
      <c r="U12" s="904" t="s">
        <v>562</v>
      </c>
      <c r="V12" s="905"/>
      <c r="W12" s="904"/>
      <c r="X12" s="905"/>
      <c r="Y12" s="54"/>
      <c r="Z12" s="54"/>
      <c r="AA12" s="54"/>
      <c r="AB12" s="54"/>
      <c r="AC12" s="273"/>
      <c r="AD12" s="273"/>
      <c r="AE12" s="273"/>
      <c r="AF12" s="273"/>
      <c r="AG12" s="273"/>
      <c r="AH12" s="273"/>
      <c r="AI12" s="273"/>
      <c r="AJ12" s="273"/>
      <c r="AK12" s="898"/>
      <c r="AL12" s="899"/>
      <c r="AM12" s="899"/>
      <c r="AN12" s="899"/>
      <c r="AO12" s="900"/>
      <c r="AP12" s="2"/>
      <c r="AQ12" s="59">
        <f t="shared" si="2"/>
        <v>1</v>
      </c>
    </row>
    <row r="13" spans="2:86" ht="12" customHeight="1" x14ac:dyDescent="0.15">
      <c r="B13" s="940"/>
      <c r="C13" s="947"/>
      <c r="D13" s="948"/>
      <c r="E13" s="948"/>
      <c r="F13" s="948"/>
      <c r="G13" s="948"/>
      <c r="H13" s="948"/>
      <c r="I13" s="948"/>
      <c r="J13" s="949"/>
      <c r="K13" s="100">
        <v>3</v>
      </c>
      <c r="L13" s="904" t="s">
        <v>557</v>
      </c>
      <c r="M13" s="905"/>
      <c r="N13" s="904" t="s">
        <v>558</v>
      </c>
      <c r="O13" s="905"/>
      <c r="P13" s="904" t="s">
        <v>542</v>
      </c>
      <c r="Q13" s="905"/>
      <c r="R13" s="913" t="s">
        <v>309</v>
      </c>
      <c r="S13" s="914"/>
      <c r="T13" s="915"/>
      <c r="U13" s="904" t="s">
        <v>552</v>
      </c>
      <c r="V13" s="905"/>
      <c r="W13" s="904"/>
      <c r="X13" s="905"/>
      <c r="Y13" s="54"/>
      <c r="Z13" s="54"/>
      <c r="AA13" s="54"/>
      <c r="AB13" s="54"/>
      <c r="AC13" s="273"/>
      <c r="AD13" s="273"/>
      <c r="AE13" s="273"/>
      <c r="AF13" s="273">
        <v>0.5</v>
      </c>
      <c r="AG13" s="273"/>
      <c r="AH13" s="273"/>
      <c r="AI13" s="273"/>
      <c r="AJ13" s="273"/>
      <c r="AK13" s="898"/>
      <c r="AL13" s="899"/>
      <c r="AM13" s="899"/>
      <c r="AN13" s="899"/>
      <c r="AO13" s="900"/>
      <c r="AP13" s="2"/>
      <c r="AQ13" s="59">
        <f t="shared" si="2"/>
        <v>2</v>
      </c>
    </row>
    <row r="14" spans="2:86" ht="12" customHeight="1" x14ac:dyDescent="0.15">
      <c r="B14" s="940"/>
      <c r="C14" s="947"/>
      <c r="D14" s="948"/>
      <c r="E14" s="948"/>
      <c r="F14" s="948"/>
      <c r="G14" s="948"/>
      <c r="H14" s="948"/>
      <c r="I14" s="948"/>
      <c r="J14" s="949"/>
      <c r="K14" s="100">
        <v>4</v>
      </c>
      <c r="L14" s="904"/>
      <c r="M14" s="905"/>
      <c r="N14" s="904"/>
      <c r="O14" s="905"/>
      <c r="P14" s="904"/>
      <c r="Q14" s="905"/>
      <c r="R14" s="850"/>
      <c r="S14" s="850"/>
      <c r="T14" s="850"/>
      <c r="U14" s="904"/>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c r="M15" s="905"/>
      <c r="N15" s="904"/>
      <c r="O15" s="905"/>
      <c r="P15" s="904"/>
      <c r="Q15" s="905"/>
      <c r="R15" s="913"/>
      <c r="S15" s="914"/>
      <c r="T15" s="915"/>
      <c r="U15" s="904"/>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c r="M16" s="905"/>
      <c r="N16" s="904"/>
      <c r="O16" s="905"/>
      <c r="P16" s="904"/>
      <c r="Q16" s="905"/>
      <c r="R16" s="913"/>
      <c r="S16" s="914"/>
      <c r="T16" s="915"/>
      <c r="U16" s="904"/>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0.5</v>
      </c>
      <c r="AG35" s="124">
        <f t="shared" si="3"/>
        <v>0</v>
      </c>
      <c r="AH35" s="124">
        <f t="shared" si="3"/>
        <v>0</v>
      </c>
      <c r="AI35" s="124">
        <f t="shared" si="3"/>
        <v>0</v>
      </c>
      <c r="AJ35" s="125">
        <f t="shared" si="3"/>
        <v>0</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0</v>
      </c>
      <c r="AF37" s="896">
        <f t="shared" si="5"/>
        <v>1</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482" priority="2">
      <formula>$AQ11=2</formula>
    </cfRule>
  </conditionalFormatting>
  <conditionalFormatting sqref="Y29:AB29">
    <cfRule type="expression" dxfId="481" priority="11">
      <formula>$AQ28=2</formula>
    </cfRule>
  </conditionalFormatting>
  <conditionalFormatting sqref="Y30:AB31">
    <cfRule type="expression" dxfId="480" priority="9">
      <formula>$AQ28=2</formula>
    </cfRule>
  </conditionalFormatting>
  <conditionalFormatting sqref="Y32:AB32">
    <cfRule type="expression" dxfId="479" priority="7">
      <formula>$AQ29=2</formula>
    </cfRule>
  </conditionalFormatting>
  <conditionalFormatting sqref="Y33:AB33">
    <cfRule type="expression" dxfId="478" priority="5">
      <formula>$AQ29=2</formula>
    </cfRule>
  </conditionalFormatting>
  <conditionalFormatting sqref="Y34:AB34">
    <cfRule type="expression" dxfId="477" priority="3">
      <formula>$AQ29=2</formula>
    </cfRule>
  </conditionalFormatting>
  <conditionalFormatting sqref="Y11:AF28">
    <cfRule type="expression" dxfId="476" priority="1">
      <formula>$AQ11=3</formula>
    </cfRule>
  </conditionalFormatting>
  <conditionalFormatting sqref="Y29:AF29">
    <cfRule type="expression" dxfId="475" priority="12">
      <formula>$AQ28=3</formula>
    </cfRule>
  </conditionalFormatting>
  <conditionalFormatting sqref="Y30:AF31">
    <cfRule type="expression" dxfId="474" priority="10">
      <formula>$AQ28=3</formula>
    </cfRule>
  </conditionalFormatting>
  <conditionalFormatting sqref="Y32:AF32">
    <cfRule type="expression" dxfId="473" priority="8">
      <formula>$AQ29=3</formula>
    </cfRule>
  </conditionalFormatting>
  <conditionalFormatting sqref="Y33:AF33">
    <cfRule type="expression" dxfId="472" priority="6">
      <formula>$AQ29=3</formula>
    </cfRule>
  </conditionalFormatting>
  <conditionalFormatting sqref="Y34:AF34">
    <cfRule type="expression" dxfId="471" priority="4">
      <formula>$AQ29=3</formula>
    </cfRule>
  </conditionalFormatting>
  <conditionalFormatting sqref="AC11:AJ28">
    <cfRule type="expression" dxfId="470" priority="13">
      <formula>$AQ11=1</formula>
    </cfRule>
  </conditionalFormatting>
  <conditionalFormatting sqref="AC29:AJ29">
    <cfRule type="expression" dxfId="469" priority="24">
      <formula>$AQ28=1</formula>
    </cfRule>
  </conditionalFormatting>
  <conditionalFormatting sqref="AC30:AJ31">
    <cfRule type="expression" dxfId="468" priority="22">
      <formula>$AQ28=1</formula>
    </cfRule>
  </conditionalFormatting>
  <conditionalFormatting sqref="AC32:AJ32">
    <cfRule type="expression" dxfId="467" priority="20">
      <formula>$AQ29=1</formula>
    </cfRule>
  </conditionalFormatting>
  <conditionalFormatting sqref="AC33:AJ33">
    <cfRule type="expression" dxfId="466" priority="18">
      <formula>$AQ29=1</formula>
    </cfRule>
  </conditionalFormatting>
  <conditionalFormatting sqref="AC34:AJ34">
    <cfRule type="expression" dxfId="465" priority="16">
      <formula>$AQ29=1</formula>
    </cfRule>
  </conditionalFormatting>
  <conditionalFormatting sqref="AG11:AJ28">
    <cfRule type="expression" dxfId="464" priority="14">
      <formula>$AQ11=2</formula>
    </cfRule>
  </conditionalFormatting>
  <conditionalFormatting sqref="AG29:AJ29">
    <cfRule type="expression" dxfId="463" priority="23">
      <formula>$AQ28=2</formula>
    </cfRule>
  </conditionalFormatting>
  <conditionalFormatting sqref="AG30:AJ31">
    <cfRule type="expression" dxfId="462" priority="21">
      <formula>$AQ28=2</formula>
    </cfRule>
  </conditionalFormatting>
  <conditionalFormatting sqref="AG32:AJ32">
    <cfRule type="expression" dxfId="461" priority="19">
      <formula>$AQ29=2</formula>
    </cfRule>
  </conditionalFormatting>
  <conditionalFormatting sqref="AG33:AJ33">
    <cfRule type="expression" dxfId="460" priority="17">
      <formula>$AQ29=2</formula>
    </cfRule>
  </conditionalFormatting>
  <conditionalFormatting sqref="AG34:AJ34">
    <cfRule type="expression" dxfId="459" priority="15">
      <formula>$AQ29=2</formula>
    </cfRule>
  </conditionalFormatting>
  <dataValidations count="2">
    <dataValidation type="list" allowBlank="1" showInputMessage="1" showErrorMessage="1" sqref="N11:O34" xr:uid="{CC2E1ECC-0B6C-4FCE-8F17-976B1940294A}">
      <formula1>INDIRECT(L11)</formula1>
    </dataValidation>
    <dataValidation type="list" allowBlank="1" showInputMessage="1" showErrorMessage="1" sqref="Y11:AB34" xr:uid="{B64188EA-E3CB-487A-A6AB-177595997B8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7A28E53-BEAB-4C22-B51E-A6E546461FFE}">
          <x14:formula1>
            <xm:f>'(参考)リスト'!$G$16:$G$19</xm:f>
          </x14:formula1>
          <xm:sqref>AM35:AO38</xm:sqref>
        </x14:dataValidation>
        <x14:dataValidation type="list" allowBlank="1" showInputMessage="1" showErrorMessage="1" xr:uid="{4ACC3B22-E6FC-41BB-BC1C-1780BB089AA2}">
          <x14:formula1>
            <xm:f>'(参考)リスト'!$F$16:$F$21</xm:f>
          </x14:formula1>
          <xm:sqref>U11:X34</xm:sqref>
        </x14:dataValidation>
        <x14:dataValidation type="list" allowBlank="1" showInputMessage="1" showErrorMessage="1" xr:uid="{C885D69D-7F0B-497B-857B-468FC6CB6C65}">
          <x14:formula1>
            <xm:f>'(参考)リスト'!$E$16:$E$27</xm:f>
          </x14:formula1>
          <xm:sqref>R11:T34</xm:sqref>
        </x14:dataValidation>
        <x14:dataValidation type="list" allowBlank="1" showInputMessage="1" showErrorMessage="1" xr:uid="{B5598001-B9F0-4E52-AD50-F7268813DCFB}">
          <x14:formula1>
            <xm:f>'(参考)リスト'!$B$16:$B$21</xm:f>
          </x14:formula1>
          <xm:sqref>L11:M34</xm:sqref>
        </x14:dataValidation>
        <x14:dataValidation type="list" allowBlank="1" showInputMessage="1" showErrorMessage="1" xr:uid="{A9192BCF-6419-48CB-80A2-9550CE018A82}">
          <x14:formula1>
            <xm:f>'(参考)リスト'!$D$16:$D$18</xm:f>
          </x14:formula1>
          <xm:sqref>P11:Q34</xm:sqref>
        </x14:dataValidation>
      </x14:dataValidations>
    </ext>
  </extLst>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40371-F046-4927-A432-72C7590257D1}">
  <sheetPr codeName="Sheet90"/>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S014</v>
      </c>
      <c r="AW5" s="274">
        <f>R7</f>
        <v>10.5</v>
      </c>
      <c r="AX5" s="55" t="str">
        <f>AM35</f>
        <v>Ⅱ</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3</v>
      </c>
      <c r="BF5" s="55">
        <f t="shared" si="0"/>
        <v>0</v>
      </c>
      <c r="BG5" s="55">
        <f t="shared" si="0"/>
        <v>0</v>
      </c>
      <c r="BH5" s="55">
        <f t="shared" si="0"/>
        <v>0</v>
      </c>
      <c r="BI5" s="55">
        <f t="shared" si="0"/>
        <v>0</v>
      </c>
      <c r="BJ5" s="55">
        <f t="shared" si="0"/>
        <v>0</v>
      </c>
      <c r="BK5" s="55" t="str">
        <f>IF(Y37&gt;0,R7,"")</f>
        <v/>
      </c>
      <c r="BL5" s="278" t="str">
        <f>IF(Y37&gt;0,"",IF(Z37&gt;0,R7,""))</f>
        <v/>
      </c>
      <c r="BM5" s="278" t="str">
        <f>IF(Y37+Z37&gt;0,"",IF(AA37&gt;0,R7,""))</f>
        <v/>
      </c>
      <c r="BN5" s="278" t="str">
        <f>IF(Y37+Z37+AA37&gt;0,"",IF(AB37&gt;0,R7,""))</f>
        <v/>
      </c>
      <c r="BO5" s="55">
        <f t="shared" ref="BO5:BV5" si="1">AC35</f>
        <v>0</v>
      </c>
      <c r="BP5" s="55">
        <f t="shared" si="1"/>
        <v>0</v>
      </c>
      <c r="BQ5" s="55">
        <f t="shared" si="1"/>
        <v>0.33</v>
      </c>
      <c r="BR5" s="55">
        <f t="shared" si="1"/>
        <v>0</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509</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558</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597</v>
      </c>
      <c r="O12" s="905"/>
      <c r="P12" s="904" t="s">
        <v>542</v>
      </c>
      <c r="Q12" s="905"/>
      <c r="R12" s="850" t="s">
        <v>351</v>
      </c>
      <c r="S12" s="850"/>
      <c r="T12" s="850"/>
      <c r="U12" s="904" t="s">
        <v>553</v>
      </c>
      <c r="V12" s="905"/>
      <c r="W12" s="904"/>
      <c r="X12" s="905"/>
      <c r="Y12" s="54"/>
      <c r="Z12" s="54"/>
      <c r="AA12" s="54"/>
      <c r="AB12" s="54"/>
      <c r="AC12" s="273"/>
      <c r="AD12" s="273"/>
      <c r="AE12" s="273"/>
      <c r="AF12" s="273"/>
      <c r="AG12" s="273"/>
      <c r="AH12" s="273"/>
      <c r="AI12" s="273"/>
      <c r="AJ12" s="273"/>
      <c r="AK12" s="898"/>
      <c r="AL12" s="899"/>
      <c r="AM12" s="899"/>
      <c r="AN12" s="899"/>
      <c r="AO12" s="900"/>
      <c r="AP12" s="2"/>
      <c r="AQ12" s="59">
        <f t="shared" si="2"/>
        <v>2</v>
      </c>
    </row>
    <row r="13" spans="2:86" ht="12" customHeight="1" x14ac:dyDescent="0.15">
      <c r="B13" s="940"/>
      <c r="C13" s="947"/>
      <c r="D13" s="948"/>
      <c r="E13" s="948"/>
      <c r="F13" s="948"/>
      <c r="G13" s="948"/>
      <c r="H13" s="948"/>
      <c r="I13" s="948"/>
      <c r="J13" s="949"/>
      <c r="K13" s="100">
        <v>3</v>
      </c>
      <c r="L13" s="904" t="s">
        <v>549</v>
      </c>
      <c r="M13" s="905"/>
      <c r="N13" s="904" t="s">
        <v>559</v>
      </c>
      <c r="O13" s="905"/>
      <c r="P13" s="904"/>
      <c r="Q13" s="905"/>
      <c r="R13" s="913" t="s">
        <v>351</v>
      </c>
      <c r="S13" s="914"/>
      <c r="T13" s="915"/>
      <c r="U13" s="904" t="s">
        <v>562</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1</v>
      </c>
    </row>
    <row r="14" spans="2:86" ht="12" customHeight="1" x14ac:dyDescent="0.15">
      <c r="B14" s="940"/>
      <c r="C14" s="947"/>
      <c r="D14" s="948"/>
      <c r="E14" s="948"/>
      <c r="F14" s="948"/>
      <c r="G14" s="948"/>
      <c r="H14" s="948"/>
      <c r="I14" s="948"/>
      <c r="J14" s="949"/>
      <c r="K14" s="100">
        <v>4</v>
      </c>
      <c r="L14" s="904" t="s">
        <v>549</v>
      </c>
      <c r="M14" s="905"/>
      <c r="N14" s="904" t="s">
        <v>559</v>
      </c>
      <c r="O14" s="905"/>
      <c r="P14" s="904"/>
      <c r="Q14" s="905"/>
      <c r="R14" s="850" t="s">
        <v>351</v>
      </c>
      <c r="S14" s="850"/>
      <c r="T14" s="850"/>
      <c r="U14" s="904" t="s">
        <v>562</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t="s">
        <v>549</v>
      </c>
      <c r="M15" s="905"/>
      <c r="N15" s="904" t="s">
        <v>559</v>
      </c>
      <c r="O15" s="905"/>
      <c r="P15" s="904"/>
      <c r="Q15" s="905"/>
      <c r="R15" s="913" t="s">
        <v>351</v>
      </c>
      <c r="S15" s="914"/>
      <c r="T15" s="915"/>
      <c r="U15" s="904" t="s">
        <v>562</v>
      </c>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t="s">
        <v>549</v>
      </c>
      <c r="M16" s="905"/>
      <c r="N16" s="904" t="s">
        <v>559</v>
      </c>
      <c r="O16" s="905"/>
      <c r="P16" s="904"/>
      <c r="Q16" s="905"/>
      <c r="R16" s="913" t="s">
        <v>351</v>
      </c>
      <c r="S16" s="914"/>
      <c r="T16" s="915"/>
      <c r="U16" s="904" t="s">
        <v>562</v>
      </c>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t="s">
        <v>557</v>
      </c>
      <c r="M17" s="905"/>
      <c r="N17" s="904" t="s">
        <v>558</v>
      </c>
      <c r="O17" s="905"/>
      <c r="P17" s="904" t="s">
        <v>542</v>
      </c>
      <c r="Q17" s="905"/>
      <c r="R17" s="913" t="s">
        <v>309</v>
      </c>
      <c r="S17" s="914"/>
      <c r="T17" s="915"/>
      <c r="U17" s="904" t="s">
        <v>552</v>
      </c>
      <c r="V17" s="905"/>
      <c r="W17" s="904"/>
      <c r="X17" s="905"/>
      <c r="Y17" s="54"/>
      <c r="Z17" s="54"/>
      <c r="AA17" s="54"/>
      <c r="AB17" s="54"/>
      <c r="AC17" s="60"/>
      <c r="AD17" s="60"/>
      <c r="AE17" s="60">
        <v>0.3</v>
      </c>
      <c r="AF17" s="60"/>
      <c r="AG17" s="60"/>
      <c r="AH17" s="60"/>
      <c r="AI17" s="60"/>
      <c r="AJ17" s="60"/>
      <c r="AK17" s="898"/>
      <c r="AL17" s="899"/>
      <c r="AM17" s="899"/>
      <c r="AN17" s="899"/>
      <c r="AO17" s="900"/>
      <c r="AP17" s="2"/>
      <c r="AQ17" s="59">
        <f t="shared" si="2"/>
        <v>2</v>
      </c>
    </row>
    <row r="18" spans="2:46" ht="12" customHeight="1" x14ac:dyDescent="0.15">
      <c r="B18" s="940"/>
      <c r="C18" s="947"/>
      <c r="D18" s="948"/>
      <c r="E18" s="948"/>
      <c r="F18" s="948"/>
      <c r="G18" s="948"/>
      <c r="H18" s="948"/>
      <c r="I18" s="948"/>
      <c r="J18" s="949"/>
      <c r="K18" s="100">
        <v>8</v>
      </c>
      <c r="L18" s="904" t="s">
        <v>557</v>
      </c>
      <c r="M18" s="905"/>
      <c r="N18" s="904" t="s">
        <v>558</v>
      </c>
      <c r="O18" s="905"/>
      <c r="P18" s="904" t="s">
        <v>542</v>
      </c>
      <c r="Q18" s="905"/>
      <c r="R18" s="913" t="s">
        <v>317</v>
      </c>
      <c r="S18" s="914"/>
      <c r="T18" s="915"/>
      <c r="U18" s="904" t="s">
        <v>552</v>
      </c>
      <c r="V18" s="905"/>
      <c r="W18" s="904"/>
      <c r="X18" s="905"/>
      <c r="Y18" s="54"/>
      <c r="Z18" s="54"/>
      <c r="AA18" s="54"/>
      <c r="AB18" s="54"/>
      <c r="AC18" s="60"/>
      <c r="AD18" s="60"/>
      <c r="AE18" s="60">
        <v>0.01</v>
      </c>
      <c r="AF18" s="60"/>
      <c r="AG18" s="60"/>
      <c r="AH18" s="60"/>
      <c r="AI18" s="60"/>
      <c r="AJ18" s="60"/>
      <c r="AK18" s="898"/>
      <c r="AL18" s="899"/>
      <c r="AM18" s="899"/>
      <c r="AN18" s="899"/>
      <c r="AO18" s="900"/>
      <c r="AP18" s="2"/>
      <c r="AQ18" s="59">
        <f t="shared" si="2"/>
        <v>2</v>
      </c>
    </row>
    <row r="19" spans="2:46" ht="12" customHeight="1" x14ac:dyDescent="0.15">
      <c r="B19" s="940"/>
      <c r="C19" s="947"/>
      <c r="D19" s="948"/>
      <c r="E19" s="948"/>
      <c r="F19" s="948"/>
      <c r="G19" s="948"/>
      <c r="H19" s="948"/>
      <c r="I19" s="948"/>
      <c r="J19" s="949"/>
      <c r="K19" s="100">
        <v>9</v>
      </c>
      <c r="L19" s="904" t="s">
        <v>557</v>
      </c>
      <c r="M19" s="905"/>
      <c r="N19" s="904" t="s">
        <v>564</v>
      </c>
      <c r="O19" s="905"/>
      <c r="P19" s="904" t="s">
        <v>542</v>
      </c>
      <c r="Q19" s="905"/>
      <c r="R19" s="913" t="s">
        <v>317</v>
      </c>
      <c r="S19" s="914"/>
      <c r="T19" s="915"/>
      <c r="U19" s="904" t="s">
        <v>552</v>
      </c>
      <c r="V19" s="905"/>
      <c r="W19" s="904"/>
      <c r="X19" s="905"/>
      <c r="Y19" s="54"/>
      <c r="Z19" s="54"/>
      <c r="AA19" s="54"/>
      <c r="AB19" s="54"/>
      <c r="AC19" s="60"/>
      <c r="AD19" s="60"/>
      <c r="AE19" s="60">
        <v>0.02</v>
      </c>
      <c r="AF19" s="60"/>
      <c r="AG19" s="60"/>
      <c r="AH19" s="60"/>
      <c r="AI19" s="60"/>
      <c r="AJ19" s="60"/>
      <c r="AK19" s="898"/>
      <c r="AL19" s="899"/>
      <c r="AM19" s="899"/>
      <c r="AN19" s="899"/>
      <c r="AO19" s="900"/>
      <c r="AP19" s="2"/>
      <c r="AQ19" s="59">
        <f t="shared" si="2"/>
        <v>2</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0.33</v>
      </c>
      <c r="AF35" s="124">
        <f t="shared" si="3"/>
        <v>0</v>
      </c>
      <c r="AG35" s="124">
        <f t="shared" si="3"/>
        <v>0</v>
      </c>
      <c r="AH35" s="124">
        <f t="shared" si="3"/>
        <v>0</v>
      </c>
      <c r="AI35" s="124">
        <f t="shared" si="3"/>
        <v>0</v>
      </c>
      <c r="AJ35" s="125">
        <f t="shared" si="3"/>
        <v>0</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3</v>
      </c>
      <c r="AF37" s="896">
        <f t="shared" si="5"/>
        <v>0</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458" priority="2">
      <formula>$AQ11=2</formula>
    </cfRule>
  </conditionalFormatting>
  <conditionalFormatting sqref="Y29:AB29">
    <cfRule type="expression" dxfId="457" priority="11">
      <formula>$AQ28=2</formula>
    </cfRule>
  </conditionalFormatting>
  <conditionalFormatting sqref="Y30:AB31">
    <cfRule type="expression" dxfId="456" priority="9">
      <formula>$AQ28=2</formula>
    </cfRule>
  </conditionalFormatting>
  <conditionalFormatting sqref="Y32:AB32">
    <cfRule type="expression" dxfId="455" priority="7">
      <formula>$AQ29=2</formula>
    </cfRule>
  </conditionalFormatting>
  <conditionalFormatting sqref="Y33:AB33">
    <cfRule type="expression" dxfId="454" priority="5">
      <formula>$AQ29=2</formula>
    </cfRule>
  </conditionalFormatting>
  <conditionalFormatting sqref="Y34:AB34">
    <cfRule type="expression" dxfId="453" priority="3">
      <formula>$AQ29=2</formula>
    </cfRule>
  </conditionalFormatting>
  <conditionalFormatting sqref="Y11:AF28">
    <cfRule type="expression" dxfId="452" priority="1">
      <formula>$AQ11=3</formula>
    </cfRule>
  </conditionalFormatting>
  <conditionalFormatting sqref="Y29:AF29">
    <cfRule type="expression" dxfId="451" priority="12">
      <formula>$AQ28=3</formula>
    </cfRule>
  </conditionalFormatting>
  <conditionalFormatting sqref="Y30:AF31">
    <cfRule type="expression" dxfId="450" priority="10">
      <formula>$AQ28=3</formula>
    </cfRule>
  </conditionalFormatting>
  <conditionalFormatting sqref="Y32:AF32">
    <cfRule type="expression" dxfId="449" priority="8">
      <formula>$AQ29=3</formula>
    </cfRule>
  </conditionalFormatting>
  <conditionalFormatting sqref="Y33:AF33">
    <cfRule type="expression" dxfId="448" priority="6">
      <formula>$AQ29=3</formula>
    </cfRule>
  </conditionalFormatting>
  <conditionalFormatting sqref="Y34:AF34">
    <cfRule type="expression" dxfId="447" priority="4">
      <formula>$AQ29=3</formula>
    </cfRule>
  </conditionalFormatting>
  <conditionalFormatting sqref="AC11:AJ28">
    <cfRule type="expression" dxfId="446" priority="13">
      <formula>$AQ11=1</formula>
    </cfRule>
  </conditionalFormatting>
  <conditionalFormatting sqref="AC29:AJ29">
    <cfRule type="expression" dxfId="445" priority="24">
      <formula>$AQ28=1</formula>
    </cfRule>
  </conditionalFormatting>
  <conditionalFormatting sqref="AC30:AJ31">
    <cfRule type="expression" dxfId="444" priority="22">
      <formula>$AQ28=1</formula>
    </cfRule>
  </conditionalFormatting>
  <conditionalFormatting sqref="AC32:AJ32">
    <cfRule type="expression" dxfId="443" priority="20">
      <formula>$AQ29=1</formula>
    </cfRule>
  </conditionalFormatting>
  <conditionalFormatting sqref="AC33:AJ33">
    <cfRule type="expression" dxfId="442" priority="18">
      <formula>$AQ29=1</formula>
    </cfRule>
  </conditionalFormatting>
  <conditionalFormatting sqref="AC34:AJ34">
    <cfRule type="expression" dxfId="441" priority="16">
      <formula>$AQ29=1</formula>
    </cfRule>
  </conditionalFormatting>
  <conditionalFormatting sqref="AG11:AJ28">
    <cfRule type="expression" dxfId="440" priority="14">
      <formula>$AQ11=2</formula>
    </cfRule>
  </conditionalFormatting>
  <conditionalFormatting sqref="AG29:AJ29">
    <cfRule type="expression" dxfId="439" priority="23">
      <formula>$AQ28=2</formula>
    </cfRule>
  </conditionalFormatting>
  <conditionalFormatting sqref="AG30:AJ31">
    <cfRule type="expression" dxfId="438" priority="21">
      <formula>$AQ28=2</formula>
    </cfRule>
  </conditionalFormatting>
  <conditionalFormatting sqref="AG32:AJ32">
    <cfRule type="expression" dxfId="437" priority="19">
      <formula>$AQ29=2</formula>
    </cfRule>
  </conditionalFormatting>
  <conditionalFormatting sqref="AG33:AJ33">
    <cfRule type="expression" dxfId="436" priority="17">
      <formula>$AQ29=2</formula>
    </cfRule>
  </conditionalFormatting>
  <conditionalFormatting sqref="AG34:AJ34">
    <cfRule type="expression" dxfId="435" priority="15">
      <formula>$AQ29=2</formula>
    </cfRule>
  </conditionalFormatting>
  <dataValidations count="2">
    <dataValidation type="list" allowBlank="1" showInputMessage="1" showErrorMessage="1" sqref="N11:O34" xr:uid="{77DA3057-3774-4310-A2EA-7AF526B876AE}">
      <formula1>INDIRECT(L11)</formula1>
    </dataValidation>
    <dataValidation type="list" allowBlank="1" showInputMessage="1" showErrorMessage="1" sqref="Y11:AB34" xr:uid="{43239B95-B99F-4F3E-887D-FD72CE864A3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50BB2C8-6129-41BC-AA70-362A445A5773}">
          <x14:formula1>
            <xm:f>'(参考)リスト'!$G$16:$G$19</xm:f>
          </x14:formula1>
          <xm:sqref>AM35:AO38</xm:sqref>
        </x14:dataValidation>
        <x14:dataValidation type="list" allowBlank="1" showInputMessage="1" showErrorMessage="1" xr:uid="{3544E064-29F0-4915-9BD8-594C31C5C89B}">
          <x14:formula1>
            <xm:f>'(参考)リスト'!$F$16:$F$21</xm:f>
          </x14:formula1>
          <xm:sqref>U11:X34</xm:sqref>
        </x14:dataValidation>
        <x14:dataValidation type="list" allowBlank="1" showInputMessage="1" showErrorMessage="1" xr:uid="{B9561F50-1192-4253-87B6-A987A4EC3F55}">
          <x14:formula1>
            <xm:f>'(参考)リスト'!$E$16:$E$27</xm:f>
          </x14:formula1>
          <xm:sqref>R11:T34</xm:sqref>
        </x14:dataValidation>
        <x14:dataValidation type="list" allowBlank="1" showInputMessage="1" showErrorMessage="1" xr:uid="{F1D51D18-23A0-4B3D-93D8-BE808C19FA8B}">
          <x14:formula1>
            <xm:f>'(参考)リスト'!$B$16:$B$21</xm:f>
          </x14:formula1>
          <xm:sqref>L11:M34</xm:sqref>
        </x14:dataValidation>
        <x14:dataValidation type="list" allowBlank="1" showInputMessage="1" showErrorMessage="1" xr:uid="{2678CED0-0CA9-4F94-A562-7763BD57EDE5}">
          <x14:formula1>
            <xm:f>'(参考)リスト'!$D$16:$D$18</xm:f>
          </x14:formula1>
          <xm:sqref>P11:Q34</xm:sqref>
        </x14:dataValidation>
      </x14:dataValidations>
    </ext>
  </extLs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0D2AE-4D7E-4FEE-AECA-73DC5B9A62C0}">
  <sheetPr codeName="Sheet91"/>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S015</v>
      </c>
      <c r="AW5" s="274">
        <f>R7</f>
        <v>10.5</v>
      </c>
      <c r="AX5" s="55" t="str">
        <f>AM35</f>
        <v>Ⅱ</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0</v>
      </c>
      <c r="BF5" s="55">
        <f t="shared" si="0"/>
        <v>4</v>
      </c>
      <c r="BG5" s="55">
        <f t="shared" si="0"/>
        <v>0</v>
      </c>
      <c r="BH5" s="55">
        <f t="shared" si="0"/>
        <v>0</v>
      </c>
      <c r="BI5" s="55">
        <f t="shared" si="0"/>
        <v>0</v>
      </c>
      <c r="BJ5" s="55">
        <f t="shared" si="0"/>
        <v>0</v>
      </c>
      <c r="BK5" s="55" t="str">
        <f>IF(Y37&gt;0,R7,"")</f>
        <v/>
      </c>
      <c r="BL5" s="278" t="str">
        <f>IF(Y37&gt;0,"",IF(Z37&gt;0,R7,""))</f>
        <v/>
      </c>
      <c r="BM5" s="278" t="str">
        <f>IF(Y37+Z37&gt;0,"",IF(AA37&gt;0,R7,""))</f>
        <v/>
      </c>
      <c r="BN5" s="278" t="str">
        <f>IF(Y37+Z37+AA37&gt;0,"",IF(AB37&gt;0,R7,""))</f>
        <v/>
      </c>
      <c r="BO5" s="55">
        <f t="shared" ref="BO5:BV5" si="1">AC35</f>
        <v>0</v>
      </c>
      <c r="BP5" s="55">
        <f t="shared" si="1"/>
        <v>0</v>
      </c>
      <c r="BQ5" s="55">
        <f t="shared" si="1"/>
        <v>0</v>
      </c>
      <c r="BR5" s="55">
        <f t="shared" si="1"/>
        <v>2.1199999999999997</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510</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563</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563</v>
      </c>
      <c r="O12" s="905"/>
      <c r="P12" s="904" t="s">
        <v>542</v>
      </c>
      <c r="Q12" s="905"/>
      <c r="R12" s="850" t="s">
        <v>317</v>
      </c>
      <c r="S12" s="850"/>
      <c r="T12" s="850"/>
      <c r="U12" s="904" t="s">
        <v>562</v>
      </c>
      <c r="V12" s="905"/>
      <c r="W12" s="904"/>
      <c r="X12" s="905"/>
      <c r="Y12" s="54"/>
      <c r="Z12" s="54"/>
      <c r="AA12" s="54"/>
      <c r="AB12" s="54"/>
      <c r="AC12" s="273"/>
      <c r="AD12" s="273"/>
      <c r="AE12" s="273"/>
      <c r="AF12" s="273">
        <v>0.02</v>
      </c>
      <c r="AG12" s="273"/>
      <c r="AH12" s="273"/>
      <c r="AI12" s="273"/>
      <c r="AJ12" s="273"/>
      <c r="AK12" s="898"/>
      <c r="AL12" s="899"/>
      <c r="AM12" s="899"/>
      <c r="AN12" s="899"/>
      <c r="AO12" s="900"/>
      <c r="AP12" s="2"/>
      <c r="AQ12" s="59">
        <f t="shared" si="2"/>
        <v>2</v>
      </c>
    </row>
    <row r="13" spans="2:86" ht="12" customHeight="1" x14ac:dyDescent="0.15">
      <c r="B13" s="940"/>
      <c r="C13" s="947"/>
      <c r="D13" s="948"/>
      <c r="E13" s="948"/>
      <c r="F13" s="948"/>
      <c r="G13" s="948"/>
      <c r="H13" s="948"/>
      <c r="I13" s="948"/>
      <c r="J13" s="949"/>
      <c r="K13" s="100">
        <v>3</v>
      </c>
      <c r="L13" s="904" t="s">
        <v>557</v>
      </c>
      <c r="M13" s="905"/>
      <c r="N13" s="904" t="s">
        <v>563</v>
      </c>
      <c r="O13" s="905"/>
      <c r="P13" s="904" t="s">
        <v>542</v>
      </c>
      <c r="Q13" s="905"/>
      <c r="R13" s="913" t="s">
        <v>317</v>
      </c>
      <c r="S13" s="914"/>
      <c r="T13" s="915"/>
      <c r="U13" s="904" t="s">
        <v>572</v>
      </c>
      <c r="V13" s="905"/>
      <c r="W13" s="904"/>
      <c r="X13" s="905"/>
      <c r="Y13" s="54"/>
      <c r="Z13" s="54"/>
      <c r="AA13" s="54"/>
      <c r="AB13" s="54"/>
      <c r="AC13" s="273"/>
      <c r="AD13" s="273"/>
      <c r="AE13" s="273"/>
      <c r="AF13" s="273">
        <v>0.59</v>
      </c>
      <c r="AG13" s="273"/>
      <c r="AH13" s="273"/>
      <c r="AI13" s="273"/>
      <c r="AJ13" s="273"/>
      <c r="AK13" s="898"/>
      <c r="AL13" s="899"/>
      <c r="AM13" s="899"/>
      <c r="AN13" s="899"/>
      <c r="AO13" s="900"/>
      <c r="AP13" s="2"/>
      <c r="AQ13" s="59">
        <f t="shared" si="2"/>
        <v>2</v>
      </c>
    </row>
    <row r="14" spans="2:86" ht="12" customHeight="1" x14ac:dyDescent="0.15">
      <c r="B14" s="940"/>
      <c r="C14" s="947"/>
      <c r="D14" s="948"/>
      <c r="E14" s="948"/>
      <c r="F14" s="948"/>
      <c r="G14" s="948"/>
      <c r="H14" s="948"/>
      <c r="I14" s="948"/>
      <c r="J14" s="949"/>
      <c r="K14" s="100">
        <v>4</v>
      </c>
      <c r="L14" s="904" t="s">
        <v>557</v>
      </c>
      <c r="M14" s="905"/>
      <c r="N14" s="904" t="s">
        <v>588</v>
      </c>
      <c r="O14" s="905"/>
      <c r="P14" s="904" t="s">
        <v>542</v>
      </c>
      <c r="Q14" s="905"/>
      <c r="R14" s="850" t="s">
        <v>317</v>
      </c>
      <c r="S14" s="850"/>
      <c r="T14" s="850"/>
      <c r="U14" s="904" t="s">
        <v>572</v>
      </c>
      <c r="V14" s="905"/>
      <c r="W14" s="904"/>
      <c r="X14" s="905"/>
      <c r="Y14" s="54"/>
      <c r="Z14" s="54"/>
      <c r="AA14" s="54"/>
      <c r="AB14" s="54"/>
      <c r="AC14" s="60"/>
      <c r="AD14" s="60"/>
      <c r="AE14" s="60"/>
      <c r="AF14" s="60">
        <v>1.4</v>
      </c>
      <c r="AG14" s="60"/>
      <c r="AH14" s="60"/>
      <c r="AI14" s="60"/>
      <c r="AJ14" s="60"/>
      <c r="AK14" s="898"/>
      <c r="AL14" s="899"/>
      <c r="AM14" s="899"/>
      <c r="AN14" s="899"/>
      <c r="AO14" s="900"/>
      <c r="AP14" s="2"/>
      <c r="AQ14" s="59">
        <f t="shared" si="2"/>
        <v>2</v>
      </c>
    </row>
    <row r="15" spans="2:86" ht="12" customHeight="1" x14ac:dyDescent="0.15">
      <c r="B15" s="940"/>
      <c r="C15" s="947"/>
      <c r="D15" s="948"/>
      <c r="E15" s="948"/>
      <c r="F15" s="948"/>
      <c r="G15" s="948"/>
      <c r="H15" s="948"/>
      <c r="I15" s="948"/>
      <c r="J15" s="949"/>
      <c r="K15" s="100">
        <v>5</v>
      </c>
      <c r="L15" s="904" t="s">
        <v>557</v>
      </c>
      <c r="M15" s="905"/>
      <c r="N15" s="904" t="s">
        <v>564</v>
      </c>
      <c r="O15" s="905"/>
      <c r="P15" s="904" t="s">
        <v>542</v>
      </c>
      <c r="Q15" s="905"/>
      <c r="R15" s="913" t="s">
        <v>351</v>
      </c>
      <c r="S15" s="914"/>
      <c r="T15" s="915"/>
      <c r="U15" s="904" t="s">
        <v>553</v>
      </c>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2</v>
      </c>
    </row>
    <row r="16" spans="2:86" ht="12" customHeight="1" x14ac:dyDescent="0.15">
      <c r="B16" s="940"/>
      <c r="C16" s="947"/>
      <c r="D16" s="948"/>
      <c r="E16" s="948"/>
      <c r="F16" s="948"/>
      <c r="G16" s="948"/>
      <c r="H16" s="948"/>
      <c r="I16" s="948"/>
      <c r="J16" s="949"/>
      <c r="K16" s="100">
        <v>6</v>
      </c>
      <c r="L16" s="904" t="s">
        <v>549</v>
      </c>
      <c r="M16" s="905"/>
      <c r="N16" s="904" t="s">
        <v>559</v>
      </c>
      <c r="O16" s="905"/>
      <c r="P16" s="904"/>
      <c r="Q16" s="905"/>
      <c r="R16" s="913" t="s">
        <v>351</v>
      </c>
      <c r="S16" s="914"/>
      <c r="T16" s="915"/>
      <c r="U16" s="904" t="s">
        <v>562</v>
      </c>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t="s">
        <v>549</v>
      </c>
      <c r="M17" s="905"/>
      <c r="N17" s="904" t="s">
        <v>559</v>
      </c>
      <c r="O17" s="905"/>
      <c r="P17" s="904"/>
      <c r="Q17" s="905"/>
      <c r="R17" s="913" t="s">
        <v>351</v>
      </c>
      <c r="S17" s="914"/>
      <c r="T17" s="915"/>
      <c r="U17" s="904" t="s">
        <v>562</v>
      </c>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t="s">
        <v>549</v>
      </c>
      <c r="M18" s="905"/>
      <c r="N18" s="904" t="s">
        <v>559</v>
      </c>
      <c r="O18" s="905"/>
      <c r="P18" s="904"/>
      <c r="Q18" s="905"/>
      <c r="R18" s="913" t="s">
        <v>351</v>
      </c>
      <c r="S18" s="914"/>
      <c r="T18" s="915"/>
      <c r="U18" s="904" t="s">
        <v>562</v>
      </c>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t="s">
        <v>549</v>
      </c>
      <c r="M19" s="905"/>
      <c r="N19" s="904" t="s">
        <v>559</v>
      </c>
      <c r="O19" s="905"/>
      <c r="P19" s="904"/>
      <c r="Q19" s="905"/>
      <c r="R19" s="913" t="s">
        <v>351</v>
      </c>
      <c r="S19" s="914"/>
      <c r="T19" s="915"/>
      <c r="U19" s="904" t="s">
        <v>562</v>
      </c>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t="s">
        <v>557</v>
      </c>
      <c r="M20" s="905"/>
      <c r="N20" s="904" t="s">
        <v>558</v>
      </c>
      <c r="O20" s="905"/>
      <c r="P20" s="904" t="s">
        <v>542</v>
      </c>
      <c r="Q20" s="905"/>
      <c r="R20" s="913" t="s">
        <v>317</v>
      </c>
      <c r="S20" s="914"/>
      <c r="T20" s="915"/>
      <c r="U20" s="904" t="s">
        <v>552</v>
      </c>
      <c r="V20" s="905"/>
      <c r="W20" s="904"/>
      <c r="X20" s="905"/>
      <c r="Y20" s="54"/>
      <c r="Z20" s="54"/>
      <c r="AA20" s="54"/>
      <c r="AB20" s="54"/>
      <c r="AC20" s="60"/>
      <c r="AD20" s="60"/>
      <c r="AE20" s="60"/>
      <c r="AF20" s="60">
        <v>0.11</v>
      </c>
      <c r="AG20" s="60"/>
      <c r="AH20" s="60"/>
      <c r="AI20" s="60"/>
      <c r="AJ20" s="60"/>
      <c r="AK20" s="898"/>
      <c r="AL20" s="899"/>
      <c r="AM20" s="899"/>
      <c r="AN20" s="899"/>
      <c r="AO20" s="900"/>
      <c r="AP20" s="2"/>
      <c r="AQ20" s="59">
        <f t="shared" si="2"/>
        <v>2</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2.1199999999999997</v>
      </c>
      <c r="AG35" s="124">
        <f t="shared" si="3"/>
        <v>0</v>
      </c>
      <c r="AH35" s="124">
        <f t="shared" si="3"/>
        <v>0</v>
      </c>
      <c r="AI35" s="124">
        <f t="shared" si="3"/>
        <v>0</v>
      </c>
      <c r="AJ35" s="125">
        <f t="shared" si="3"/>
        <v>0</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0</v>
      </c>
      <c r="AF37" s="896">
        <f t="shared" si="5"/>
        <v>4</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434" priority="2">
      <formula>$AQ11=2</formula>
    </cfRule>
  </conditionalFormatting>
  <conditionalFormatting sqref="Y29:AB29">
    <cfRule type="expression" dxfId="433" priority="11">
      <formula>$AQ28=2</formula>
    </cfRule>
  </conditionalFormatting>
  <conditionalFormatting sqref="Y30:AB31">
    <cfRule type="expression" dxfId="432" priority="9">
      <formula>$AQ28=2</formula>
    </cfRule>
  </conditionalFormatting>
  <conditionalFormatting sqref="Y32:AB32">
    <cfRule type="expression" dxfId="431" priority="7">
      <formula>$AQ29=2</formula>
    </cfRule>
  </conditionalFormatting>
  <conditionalFormatting sqref="Y33:AB33">
    <cfRule type="expression" dxfId="430" priority="5">
      <formula>$AQ29=2</formula>
    </cfRule>
  </conditionalFormatting>
  <conditionalFormatting sqref="Y34:AB34">
    <cfRule type="expression" dxfId="429" priority="3">
      <formula>$AQ29=2</formula>
    </cfRule>
  </conditionalFormatting>
  <conditionalFormatting sqref="Y11:AF28">
    <cfRule type="expression" dxfId="428" priority="1">
      <formula>$AQ11=3</formula>
    </cfRule>
  </conditionalFormatting>
  <conditionalFormatting sqref="Y29:AF29">
    <cfRule type="expression" dxfId="427" priority="12">
      <formula>$AQ28=3</formula>
    </cfRule>
  </conditionalFormatting>
  <conditionalFormatting sqref="Y30:AF31">
    <cfRule type="expression" dxfId="426" priority="10">
      <formula>$AQ28=3</formula>
    </cfRule>
  </conditionalFormatting>
  <conditionalFormatting sqref="Y32:AF32">
    <cfRule type="expression" dxfId="425" priority="8">
      <formula>$AQ29=3</formula>
    </cfRule>
  </conditionalFormatting>
  <conditionalFormatting sqref="Y33:AF33">
    <cfRule type="expression" dxfId="424" priority="6">
      <formula>$AQ29=3</formula>
    </cfRule>
  </conditionalFormatting>
  <conditionalFormatting sqref="Y34:AF34">
    <cfRule type="expression" dxfId="423" priority="4">
      <formula>$AQ29=3</formula>
    </cfRule>
  </conditionalFormatting>
  <conditionalFormatting sqref="AC11:AJ28">
    <cfRule type="expression" dxfId="422" priority="13">
      <formula>$AQ11=1</formula>
    </cfRule>
  </conditionalFormatting>
  <conditionalFormatting sqref="AC29:AJ29">
    <cfRule type="expression" dxfId="421" priority="24">
      <formula>$AQ28=1</formula>
    </cfRule>
  </conditionalFormatting>
  <conditionalFormatting sqref="AC30:AJ31">
    <cfRule type="expression" dxfId="420" priority="22">
      <formula>$AQ28=1</formula>
    </cfRule>
  </conditionalFormatting>
  <conditionalFormatting sqref="AC32:AJ32">
    <cfRule type="expression" dxfId="419" priority="20">
      <formula>$AQ29=1</formula>
    </cfRule>
  </conditionalFormatting>
  <conditionalFormatting sqref="AC33:AJ33">
    <cfRule type="expression" dxfId="418" priority="18">
      <formula>$AQ29=1</formula>
    </cfRule>
  </conditionalFormatting>
  <conditionalFormatting sqref="AC34:AJ34">
    <cfRule type="expression" dxfId="417" priority="16">
      <formula>$AQ29=1</formula>
    </cfRule>
  </conditionalFormatting>
  <conditionalFormatting sqref="AG11:AJ28">
    <cfRule type="expression" dxfId="416" priority="14">
      <formula>$AQ11=2</formula>
    </cfRule>
  </conditionalFormatting>
  <conditionalFormatting sqref="AG29:AJ29">
    <cfRule type="expression" dxfId="415" priority="23">
      <formula>$AQ28=2</formula>
    </cfRule>
  </conditionalFormatting>
  <conditionalFormatting sqref="AG30:AJ31">
    <cfRule type="expression" dxfId="414" priority="21">
      <formula>$AQ28=2</formula>
    </cfRule>
  </conditionalFormatting>
  <conditionalFormatting sqref="AG32:AJ32">
    <cfRule type="expression" dxfId="413" priority="19">
      <formula>$AQ29=2</formula>
    </cfRule>
  </conditionalFormatting>
  <conditionalFormatting sqref="AG33:AJ33">
    <cfRule type="expression" dxfId="412" priority="17">
      <formula>$AQ29=2</formula>
    </cfRule>
  </conditionalFormatting>
  <conditionalFormatting sqref="AG34:AJ34">
    <cfRule type="expression" dxfId="411" priority="15">
      <formula>$AQ29=2</formula>
    </cfRule>
  </conditionalFormatting>
  <dataValidations count="2">
    <dataValidation type="list" allowBlank="1" showInputMessage="1" showErrorMessage="1" sqref="Y11:AB34" xr:uid="{473976A1-891D-4AA1-AF8E-143476C77576}">
      <formula1>"〇,"</formula1>
    </dataValidation>
    <dataValidation type="list" allowBlank="1" showInputMessage="1" showErrorMessage="1" sqref="N11:O34" xr:uid="{E316B7E9-BCDF-450A-8A3F-C4CEC5EA90B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056CD04-08C3-4DF4-B263-40DFC2957F75}">
          <x14:formula1>
            <xm:f>'(参考)リスト'!$D$16:$D$18</xm:f>
          </x14:formula1>
          <xm:sqref>P11:Q34</xm:sqref>
        </x14:dataValidation>
        <x14:dataValidation type="list" allowBlank="1" showInputMessage="1" showErrorMessage="1" xr:uid="{F4D59B98-9FC4-407C-A46B-B1BE99E01304}">
          <x14:formula1>
            <xm:f>'(参考)リスト'!$B$16:$B$21</xm:f>
          </x14:formula1>
          <xm:sqref>L11:M34</xm:sqref>
        </x14:dataValidation>
        <x14:dataValidation type="list" allowBlank="1" showInputMessage="1" showErrorMessage="1" xr:uid="{9B59EC88-F0AF-4B95-9CA8-D524AFC94B40}">
          <x14:formula1>
            <xm:f>'(参考)リスト'!$E$16:$E$27</xm:f>
          </x14:formula1>
          <xm:sqref>R11:T34</xm:sqref>
        </x14:dataValidation>
        <x14:dataValidation type="list" allowBlank="1" showInputMessage="1" showErrorMessage="1" xr:uid="{AF408A18-2787-4201-9D49-3F4B3542162C}">
          <x14:formula1>
            <xm:f>'(参考)リスト'!$F$16:$F$21</xm:f>
          </x14:formula1>
          <xm:sqref>U11:X34</xm:sqref>
        </x14:dataValidation>
        <x14:dataValidation type="list" allowBlank="1" showInputMessage="1" showErrorMessage="1" xr:uid="{93324CA0-78A1-4CD8-A67A-73AC2CE3F3AE}">
          <x14:formula1>
            <xm:f>'(参考)リスト'!$G$16:$G$19</xm:f>
          </x14:formula1>
          <xm:sqref>AM35:AO38</xm:sqref>
        </x14:dataValidation>
      </x14:dataValidations>
    </ext>
  </extLst>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24044-188A-4604-902E-A6CD920AC74C}">
  <sheetPr codeName="Sheet92"/>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S016</v>
      </c>
      <c r="AW5" s="274">
        <f>R7</f>
        <v>10.5</v>
      </c>
      <c r="AX5" s="55" t="str">
        <f>AM35</f>
        <v>Ⅱ</v>
      </c>
      <c r="AY5" s="276" t="str">
        <f>IF(Y37&gt;0,Y37,"")</f>
        <v/>
      </c>
      <c r="AZ5" s="277" t="str">
        <f>IF(Y37&gt;0,"",IF(Z37&gt;0,Z37,""))</f>
        <v/>
      </c>
      <c r="BA5" s="277" t="str">
        <f>IF(Y37+Z37&gt;0,"",IF(AA37&gt;0,AA37,""))</f>
        <v/>
      </c>
      <c r="BB5" s="277">
        <f>IF(Y37+Z37+AA37&gt;0,"",IF(AB37&gt;0,AB37,""))</f>
        <v>1</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78" t="str">
        <f>IF(Y37&gt;0,"",IF(Z37&gt;0,R7,""))</f>
        <v/>
      </c>
      <c r="BM5" s="278" t="str">
        <f>IF(Y37+Z37&gt;0,"",IF(AA37&gt;0,R7,""))</f>
        <v/>
      </c>
      <c r="BN5" s="278">
        <f>IF(Y37+Z37+AA37&gt;0,"",IF(AB37&gt;0,R7,""))</f>
        <v>10.5</v>
      </c>
      <c r="BO5" s="55">
        <f t="shared" ref="BO5:BV5" si="1">AC35</f>
        <v>0</v>
      </c>
      <c r="BP5" s="55">
        <f t="shared" si="1"/>
        <v>0</v>
      </c>
      <c r="BQ5" s="55">
        <f t="shared" si="1"/>
        <v>0</v>
      </c>
      <c r="BR5" s="55">
        <f t="shared" si="1"/>
        <v>0</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511</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563</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564</v>
      </c>
      <c r="O12" s="905"/>
      <c r="P12" s="904" t="s">
        <v>542</v>
      </c>
      <c r="Q12" s="905"/>
      <c r="R12" s="850" t="s">
        <v>351</v>
      </c>
      <c r="S12" s="850"/>
      <c r="T12" s="850"/>
      <c r="U12" s="904" t="s">
        <v>553</v>
      </c>
      <c r="V12" s="905"/>
      <c r="W12" s="904"/>
      <c r="X12" s="905"/>
      <c r="Y12" s="54"/>
      <c r="Z12" s="54"/>
      <c r="AA12" s="54"/>
      <c r="AB12" s="54"/>
      <c r="AC12" s="273"/>
      <c r="AD12" s="273"/>
      <c r="AE12" s="273"/>
      <c r="AF12" s="273"/>
      <c r="AG12" s="273"/>
      <c r="AH12" s="273"/>
      <c r="AI12" s="273"/>
      <c r="AJ12" s="273"/>
      <c r="AK12" s="898"/>
      <c r="AL12" s="899"/>
      <c r="AM12" s="899"/>
      <c r="AN12" s="899"/>
      <c r="AO12" s="900"/>
      <c r="AP12" s="2"/>
      <c r="AQ12" s="59">
        <f t="shared" si="2"/>
        <v>2</v>
      </c>
    </row>
    <row r="13" spans="2:86" ht="12" customHeight="1" x14ac:dyDescent="0.15">
      <c r="B13" s="940"/>
      <c r="C13" s="947"/>
      <c r="D13" s="948"/>
      <c r="E13" s="948"/>
      <c r="F13" s="948"/>
      <c r="G13" s="948"/>
      <c r="H13" s="948"/>
      <c r="I13" s="948"/>
      <c r="J13" s="949"/>
      <c r="K13" s="100">
        <v>3</v>
      </c>
      <c r="L13" s="904" t="s">
        <v>549</v>
      </c>
      <c r="M13" s="905"/>
      <c r="N13" s="904" t="s">
        <v>559</v>
      </c>
      <c r="O13" s="905"/>
      <c r="P13" s="904"/>
      <c r="Q13" s="905"/>
      <c r="R13" s="913" t="s">
        <v>351</v>
      </c>
      <c r="S13" s="914"/>
      <c r="T13" s="915"/>
      <c r="U13" s="904" t="s">
        <v>562</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1</v>
      </c>
    </row>
    <row r="14" spans="2:86" ht="12" customHeight="1" x14ac:dyDescent="0.15">
      <c r="B14" s="940"/>
      <c r="C14" s="947"/>
      <c r="D14" s="948"/>
      <c r="E14" s="948"/>
      <c r="F14" s="948"/>
      <c r="G14" s="948"/>
      <c r="H14" s="948"/>
      <c r="I14" s="948"/>
      <c r="J14" s="949"/>
      <c r="K14" s="100">
        <v>4</v>
      </c>
      <c r="L14" s="904" t="s">
        <v>549</v>
      </c>
      <c r="M14" s="905"/>
      <c r="N14" s="904" t="s">
        <v>559</v>
      </c>
      <c r="O14" s="905"/>
      <c r="P14" s="904"/>
      <c r="Q14" s="905"/>
      <c r="R14" s="850" t="s">
        <v>351</v>
      </c>
      <c r="S14" s="850"/>
      <c r="T14" s="850"/>
      <c r="U14" s="904" t="s">
        <v>562</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t="s">
        <v>549</v>
      </c>
      <c r="M15" s="905"/>
      <c r="N15" s="904" t="s">
        <v>559</v>
      </c>
      <c r="O15" s="905"/>
      <c r="P15" s="904"/>
      <c r="Q15" s="905"/>
      <c r="R15" s="913" t="s">
        <v>351</v>
      </c>
      <c r="S15" s="914"/>
      <c r="T15" s="915"/>
      <c r="U15" s="904" t="s">
        <v>562</v>
      </c>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t="s">
        <v>549</v>
      </c>
      <c r="M16" s="905"/>
      <c r="N16" s="904" t="s">
        <v>559</v>
      </c>
      <c r="O16" s="905"/>
      <c r="P16" s="904"/>
      <c r="Q16" s="905"/>
      <c r="R16" s="913" t="s">
        <v>351</v>
      </c>
      <c r="S16" s="914"/>
      <c r="T16" s="915"/>
      <c r="U16" s="904" t="s">
        <v>562</v>
      </c>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t="s">
        <v>557</v>
      </c>
      <c r="M17" s="905"/>
      <c r="N17" s="904" t="s">
        <v>591</v>
      </c>
      <c r="O17" s="905"/>
      <c r="P17" s="904" t="s">
        <v>548</v>
      </c>
      <c r="Q17" s="905"/>
      <c r="R17" s="913" t="s">
        <v>309</v>
      </c>
      <c r="S17" s="914"/>
      <c r="T17" s="915"/>
      <c r="U17" s="904" t="s">
        <v>552</v>
      </c>
      <c r="V17" s="905"/>
      <c r="W17" s="904"/>
      <c r="X17" s="905"/>
      <c r="Y17" s="54"/>
      <c r="Z17" s="54"/>
      <c r="AA17" s="54"/>
      <c r="AB17" s="54" t="s">
        <v>917</v>
      </c>
      <c r="AC17" s="60"/>
      <c r="AD17" s="60"/>
      <c r="AE17" s="60"/>
      <c r="AF17" s="60"/>
      <c r="AG17" s="60"/>
      <c r="AH17" s="60"/>
      <c r="AI17" s="60"/>
      <c r="AJ17" s="60"/>
      <c r="AK17" s="898" t="s">
        <v>623</v>
      </c>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1</v>
      </c>
      <c r="AC37" s="896">
        <f>COUNTA(AC11:AC34)</f>
        <v>0</v>
      </c>
      <c r="AD37" s="896">
        <f t="shared" ref="AD37:AI37" si="5">COUNTA(AD11:AD34)</f>
        <v>0</v>
      </c>
      <c r="AE37" s="896">
        <f t="shared" si="5"/>
        <v>0</v>
      </c>
      <c r="AF37" s="896">
        <f t="shared" si="5"/>
        <v>0</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410" priority="2">
      <formula>$AQ11=2</formula>
    </cfRule>
  </conditionalFormatting>
  <conditionalFormatting sqref="Y29:AB29">
    <cfRule type="expression" dxfId="409" priority="11">
      <formula>$AQ28=2</formula>
    </cfRule>
  </conditionalFormatting>
  <conditionalFormatting sqref="Y30:AB31">
    <cfRule type="expression" dxfId="408" priority="9">
      <formula>$AQ28=2</formula>
    </cfRule>
  </conditionalFormatting>
  <conditionalFormatting sqref="Y32:AB32">
    <cfRule type="expression" dxfId="407" priority="7">
      <formula>$AQ29=2</formula>
    </cfRule>
  </conditionalFormatting>
  <conditionalFormatting sqref="Y33:AB33">
    <cfRule type="expression" dxfId="406" priority="5">
      <formula>$AQ29=2</formula>
    </cfRule>
  </conditionalFormatting>
  <conditionalFormatting sqref="Y34:AB34">
    <cfRule type="expression" dxfId="405" priority="3">
      <formula>$AQ29=2</formula>
    </cfRule>
  </conditionalFormatting>
  <conditionalFormatting sqref="Y11:AF28">
    <cfRule type="expression" dxfId="404" priority="1">
      <formula>$AQ11=3</formula>
    </cfRule>
  </conditionalFormatting>
  <conditionalFormatting sqref="Y29:AF29">
    <cfRule type="expression" dxfId="403" priority="12">
      <formula>$AQ28=3</formula>
    </cfRule>
  </conditionalFormatting>
  <conditionalFormatting sqref="Y30:AF31">
    <cfRule type="expression" dxfId="402" priority="10">
      <formula>$AQ28=3</formula>
    </cfRule>
  </conditionalFormatting>
  <conditionalFormatting sqref="Y32:AF32">
    <cfRule type="expression" dxfId="401" priority="8">
      <formula>$AQ29=3</formula>
    </cfRule>
  </conditionalFormatting>
  <conditionalFormatting sqref="Y33:AF33">
    <cfRule type="expression" dxfId="400" priority="6">
      <formula>$AQ29=3</formula>
    </cfRule>
  </conditionalFormatting>
  <conditionalFormatting sqref="Y34:AF34">
    <cfRule type="expression" dxfId="399" priority="4">
      <formula>$AQ29=3</formula>
    </cfRule>
  </conditionalFormatting>
  <conditionalFormatting sqref="AC11:AJ28">
    <cfRule type="expression" dxfId="398" priority="13">
      <formula>$AQ11=1</formula>
    </cfRule>
  </conditionalFormatting>
  <conditionalFormatting sqref="AC29:AJ29">
    <cfRule type="expression" dxfId="397" priority="24">
      <formula>$AQ28=1</formula>
    </cfRule>
  </conditionalFormatting>
  <conditionalFormatting sqref="AC30:AJ31">
    <cfRule type="expression" dxfId="396" priority="22">
      <formula>$AQ28=1</formula>
    </cfRule>
  </conditionalFormatting>
  <conditionalFormatting sqref="AC32:AJ32">
    <cfRule type="expression" dxfId="395" priority="20">
      <formula>$AQ29=1</formula>
    </cfRule>
  </conditionalFormatting>
  <conditionalFormatting sqref="AC33:AJ33">
    <cfRule type="expression" dxfId="394" priority="18">
      <formula>$AQ29=1</formula>
    </cfRule>
  </conditionalFormatting>
  <conditionalFormatting sqref="AC34:AJ34">
    <cfRule type="expression" dxfId="393" priority="16">
      <formula>$AQ29=1</formula>
    </cfRule>
  </conditionalFormatting>
  <conditionalFormatting sqref="AG11:AJ28">
    <cfRule type="expression" dxfId="392" priority="14">
      <formula>$AQ11=2</formula>
    </cfRule>
  </conditionalFormatting>
  <conditionalFormatting sqref="AG29:AJ29">
    <cfRule type="expression" dxfId="391" priority="23">
      <formula>$AQ28=2</formula>
    </cfRule>
  </conditionalFormatting>
  <conditionalFormatting sqref="AG30:AJ31">
    <cfRule type="expression" dxfId="390" priority="21">
      <formula>$AQ28=2</formula>
    </cfRule>
  </conditionalFormatting>
  <conditionalFormatting sqref="AG32:AJ32">
    <cfRule type="expression" dxfId="389" priority="19">
      <formula>$AQ29=2</formula>
    </cfRule>
  </conditionalFormatting>
  <conditionalFormatting sqref="AG33:AJ33">
    <cfRule type="expression" dxfId="388" priority="17">
      <formula>$AQ29=2</formula>
    </cfRule>
  </conditionalFormatting>
  <conditionalFormatting sqref="AG34:AJ34">
    <cfRule type="expression" dxfId="387" priority="15">
      <formula>$AQ29=2</formula>
    </cfRule>
  </conditionalFormatting>
  <dataValidations count="2">
    <dataValidation type="list" allowBlank="1" showInputMessage="1" showErrorMessage="1" sqref="N11:O34" xr:uid="{9CCB9B2B-67C6-46B7-9BE1-4F06E970B643}">
      <formula1>INDIRECT(L11)</formula1>
    </dataValidation>
    <dataValidation type="list" allowBlank="1" showInputMessage="1" showErrorMessage="1" sqref="Y11:AB34" xr:uid="{C1944F18-4B9C-40E2-9D1C-A6867AD1BA0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1AB8E8A-665C-48A8-AA69-86A984634514}">
          <x14:formula1>
            <xm:f>'(参考)リスト'!$G$16:$G$19</xm:f>
          </x14:formula1>
          <xm:sqref>AM35:AO38</xm:sqref>
        </x14:dataValidation>
        <x14:dataValidation type="list" allowBlank="1" showInputMessage="1" showErrorMessage="1" xr:uid="{DE0C74E1-8EA7-49C5-A12F-DE3BC9D58812}">
          <x14:formula1>
            <xm:f>'(参考)リスト'!$F$16:$F$21</xm:f>
          </x14:formula1>
          <xm:sqref>U11:X34</xm:sqref>
        </x14:dataValidation>
        <x14:dataValidation type="list" allowBlank="1" showInputMessage="1" showErrorMessage="1" xr:uid="{090DF33F-9995-471C-9474-01F310426E7B}">
          <x14:formula1>
            <xm:f>'(参考)リスト'!$E$16:$E$27</xm:f>
          </x14:formula1>
          <xm:sqref>R11:T34</xm:sqref>
        </x14:dataValidation>
        <x14:dataValidation type="list" allowBlank="1" showInputMessage="1" showErrorMessage="1" xr:uid="{05461F8D-A9F1-4CEC-A66E-300B37558B6A}">
          <x14:formula1>
            <xm:f>'(参考)リスト'!$B$16:$B$21</xm:f>
          </x14:formula1>
          <xm:sqref>L11:M34</xm:sqref>
        </x14:dataValidation>
        <x14:dataValidation type="list" allowBlank="1" showInputMessage="1" showErrorMessage="1" xr:uid="{76B96557-6C68-49A3-8EC0-1AA5F3781C49}">
          <x14:formula1>
            <xm:f>'(参考)リスト'!$D$16:$D$18</xm:f>
          </x14:formula1>
          <xm:sqref>P11:Q34</xm:sqref>
        </x14:dataValidation>
      </x14:dataValidation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574AD-A8AA-40DE-9B23-E306AC7E3610}">
  <sheetPr codeName="Sheet93"/>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S017</v>
      </c>
      <c r="AW5" s="274">
        <f>R7</f>
        <v>10.5</v>
      </c>
      <c r="AX5" s="55" t="str">
        <f>AM35</f>
        <v>Ⅱ</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1</v>
      </c>
      <c r="BF5" s="55">
        <f t="shared" si="0"/>
        <v>0</v>
      </c>
      <c r="BG5" s="55">
        <f t="shared" si="0"/>
        <v>0</v>
      </c>
      <c r="BH5" s="55">
        <f t="shared" si="0"/>
        <v>0</v>
      </c>
      <c r="BI5" s="55">
        <f t="shared" si="0"/>
        <v>0</v>
      </c>
      <c r="BJ5" s="55">
        <f t="shared" si="0"/>
        <v>0</v>
      </c>
      <c r="BK5" s="55" t="str">
        <f>IF(Y37&gt;0,R7,"")</f>
        <v/>
      </c>
      <c r="BL5" s="278" t="str">
        <f>IF(Y37&gt;0,"",IF(Z37&gt;0,R7,""))</f>
        <v/>
      </c>
      <c r="BM5" s="278" t="str">
        <f>IF(Y37+Z37&gt;0,"",IF(AA37&gt;0,R7,""))</f>
        <v/>
      </c>
      <c r="BN5" s="278" t="str">
        <f>IF(Y37+Z37+AA37&gt;0,"",IF(AB37&gt;0,R7,""))</f>
        <v/>
      </c>
      <c r="BO5" s="55">
        <f t="shared" ref="BO5:BV5" si="1">AC35</f>
        <v>0</v>
      </c>
      <c r="BP5" s="55">
        <f t="shared" si="1"/>
        <v>0</v>
      </c>
      <c r="BQ5" s="55">
        <f t="shared" si="1"/>
        <v>0.21</v>
      </c>
      <c r="BR5" s="55">
        <f t="shared" si="1"/>
        <v>0</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512</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558</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584</v>
      </c>
      <c r="O12" s="905"/>
      <c r="P12" s="904" t="s">
        <v>542</v>
      </c>
      <c r="Q12" s="905"/>
      <c r="R12" s="850" t="s">
        <v>317</v>
      </c>
      <c r="S12" s="850"/>
      <c r="T12" s="850"/>
      <c r="U12" s="904" t="s">
        <v>572</v>
      </c>
      <c r="V12" s="905"/>
      <c r="W12" s="904"/>
      <c r="X12" s="905"/>
      <c r="Y12" s="54"/>
      <c r="Z12" s="54"/>
      <c r="AA12" s="54"/>
      <c r="AB12" s="54"/>
      <c r="AC12" s="273"/>
      <c r="AD12" s="273"/>
      <c r="AE12" s="273">
        <v>0.21</v>
      </c>
      <c r="AF12" s="273"/>
      <c r="AG12" s="273"/>
      <c r="AH12" s="273"/>
      <c r="AI12" s="273"/>
      <c r="AJ12" s="273"/>
      <c r="AK12" s="898"/>
      <c r="AL12" s="899"/>
      <c r="AM12" s="899"/>
      <c r="AN12" s="899"/>
      <c r="AO12" s="900"/>
      <c r="AP12" s="2"/>
      <c r="AQ12" s="59">
        <f t="shared" si="2"/>
        <v>2</v>
      </c>
    </row>
    <row r="13" spans="2:86" ht="12" customHeight="1" x14ac:dyDescent="0.15">
      <c r="B13" s="940"/>
      <c r="C13" s="947"/>
      <c r="D13" s="948"/>
      <c r="E13" s="948"/>
      <c r="F13" s="948"/>
      <c r="G13" s="948"/>
      <c r="H13" s="948"/>
      <c r="I13" s="948"/>
      <c r="J13" s="949"/>
      <c r="K13" s="100">
        <v>3</v>
      </c>
      <c r="L13" s="904" t="s">
        <v>549</v>
      </c>
      <c r="M13" s="905"/>
      <c r="N13" s="904" t="s">
        <v>559</v>
      </c>
      <c r="O13" s="905"/>
      <c r="P13" s="904"/>
      <c r="Q13" s="905"/>
      <c r="R13" s="913" t="s">
        <v>351</v>
      </c>
      <c r="S13" s="914"/>
      <c r="T13" s="915"/>
      <c r="U13" s="904" t="s">
        <v>562</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1</v>
      </c>
    </row>
    <row r="14" spans="2:86" ht="12" customHeight="1" x14ac:dyDescent="0.15">
      <c r="B14" s="940"/>
      <c r="C14" s="947"/>
      <c r="D14" s="948"/>
      <c r="E14" s="948"/>
      <c r="F14" s="948"/>
      <c r="G14" s="948"/>
      <c r="H14" s="948"/>
      <c r="I14" s="948"/>
      <c r="J14" s="949"/>
      <c r="K14" s="100">
        <v>4</v>
      </c>
      <c r="L14" s="904" t="s">
        <v>549</v>
      </c>
      <c r="M14" s="905"/>
      <c r="N14" s="904" t="s">
        <v>559</v>
      </c>
      <c r="O14" s="905"/>
      <c r="P14" s="904"/>
      <c r="Q14" s="905"/>
      <c r="R14" s="850" t="s">
        <v>351</v>
      </c>
      <c r="S14" s="850"/>
      <c r="T14" s="850"/>
      <c r="U14" s="904" t="s">
        <v>562</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c r="M15" s="905"/>
      <c r="N15" s="904"/>
      <c r="O15" s="905"/>
      <c r="P15" s="904"/>
      <c r="Q15" s="905"/>
      <c r="R15" s="913"/>
      <c r="S15" s="914"/>
      <c r="T15" s="915"/>
      <c r="U15" s="904"/>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c r="M16" s="905"/>
      <c r="N16" s="904"/>
      <c r="O16" s="905"/>
      <c r="P16" s="904"/>
      <c r="Q16" s="905"/>
      <c r="R16" s="913"/>
      <c r="S16" s="914"/>
      <c r="T16" s="915"/>
      <c r="U16" s="904"/>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0.21</v>
      </c>
      <c r="AF35" s="124">
        <f t="shared" si="3"/>
        <v>0</v>
      </c>
      <c r="AG35" s="124">
        <f t="shared" si="3"/>
        <v>0</v>
      </c>
      <c r="AH35" s="124">
        <f t="shared" si="3"/>
        <v>0</v>
      </c>
      <c r="AI35" s="124">
        <f t="shared" si="3"/>
        <v>0</v>
      </c>
      <c r="AJ35" s="125">
        <f t="shared" si="3"/>
        <v>0</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1</v>
      </c>
      <c r="AF37" s="896">
        <f t="shared" si="5"/>
        <v>0</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386" priority="2">
      <formula>$AQ11=2</formula>
    </cfRule>
  </conditionalFormatting>
  <conditionalFormatting sqref="Y29:AB29">
    <cfRule type="expression" dxfId="385" priority="11">
      <formula>$AQ28=2</formula>
    </cfRule>
  </conditionalFormatting>
  <conditionalFormatting sqref="Y30:AB31">
    <cfRule type="expression" dxfId="384" priority="9">
      <formula>$AQ28=2</formula>
    </cfRule>
  </conditionalFormatting>
  <conditionalFormatting sqref="Y32:AB32">
    <cfRule type="expression" dxfId="383" priority="7">
      <formula>$AQ29=2</formula>
    </cfRule>
  </conditionalFormatting>
  <conditionalFormatting sqref="Y33:AB33">
    <cfRule type="expression" dxfId="382" priority="5">
      <formula>$AQ29=2</formula>
    </cfRule>
  </conditionalFormatting>
  <conditionalFormatting sqref="Y34:AB34">
    <cfRule type="expression" dxfId="381" priority="3">
      <formula>$AQ29=2</formula>
    </cfRule>
  </conditionalFormatting>
  <conditionalFormatting sqref="Y11:AF28">
    <cfRule type="expression" dxfId="380" priority="1">
      <formula>$AQ11=3</formula>
    </cfRule>
  </conditionalFormatting>
  <conditionalFormatting sqref="Y29:AF29">
    <cfRule type="expression" dxfId="379" priority="12">
      <formula>$AQ28=3</formula>
    </cfRule>
  </conditionalFormatting>
  <conditionalFormatting sqref="Y30:AF31">
    <cfRule type="expression" dxfId="378" priority="10">
      <formula>$AQ28=3</formula>
    </cfRule>
  </conditionalFormatting>
  <conditionalFormatting sqref="Y32:AF32">
    <cfRule type="expression" dxfId="377" priority="8">
      <formula>$AQ29=3</formula>
    </cfRule>
  </conditionalFormatting>
  <conditionalFormatting sqref="Y33:AF33">
    <cfRule type="expression" dxfId="376" priority="6">
      <formula>$AQ29=3</formula>
    </cfRule>
  </conditionalFormatting>
  <conditionalFormatting sqref="Y34:AF34">
    <cfRule type="expression" dxfId="375" priority="4">
      <formula>$AQ29=3</formula>
    </cfRule>
  </conditionalFormatting>
  <conditionalFormatting sqref="AC11:AJ28">
    <cfRule type="expression" dxfId="374" priority="13">
      <formula>$AQ11=1</formula>
    </cfRule>
  </conditionalFormatting>
  <conditionalFormatting sqref="AC29:AJ29">
    <cfRule type="expression" dxfId="373" priority="24">
      <formula>$AQ28=1</formula>
    </cfRule>
  </conditionalFormatting>
  <conditionalFormatting sqref="AC30:AJ31">
    <cfRule type="expression" dxfId="372" priority="22">
      <formula>$AQ28=1</formula>
    </cfRule>
  </conditionalFormatting>
  <conditionalFormatting sqref="AC32:AJ32">
    <cfRule type="expression" dxfId="371" priority="20">
      <formula>$AQ29=1</formula>
    </cfRule>
  </conditionalFormatting>
  <conditionalFormatting sqref="AC33:AJ33">
    <cfRule type="expression" dxfId="370" priority="18">
      <formula>$AQ29=1</formula>
    </cfRule>
  </conditionalFormatting>
  <conditionalFormatting sqref="AC34:AJ34">
    <cfRule type="expression" dxfId="369" priority="16">
      <formula>$AQ29=1</formula>
    </cfRule>
  </conditionalFormatting>
  <conditionalFormatting sqref="AG11:AJ28">
    <cfRule type="expression" dxfId="368" priority="14">
      <formula>$AQ11=2</formula>
    </cfRule>
  </conditionalFormatting>
  <conditionalFormatting sqref="AG29:AJ29">
    <cfRule type="expression" dxfId="367" priority="23">
      <formula>$AQ28=2</formula>
    </cfRule>
  </conditionalFormatting>
  <conditionalFormatting sqref="AG30:AJ31">
    <cfRule type="expression" dxfId="366" priority="21">
      <formula>$AQ28=2</formula>
    </cfRule>
  </conditionalFormatting>
  <conditionalFormatting sqref="AG32:AJ32">
    <cfRule type="expression" dxfId="365" priority="19">
      <formula>$AQ29=2</formula>
    </cfRule>
  </conditionalFormatting>
  <conditionalFormatting sqref="AG33:AJ33">
    <cfRule type="expression" dxfId="364" priority="17">
      <formula>$AQ29=2</formula>
    </cfRule>
  </conditionalFormatting>
  <conditionalFormatting sqref="AG34:AJ34">
    <cfRule type="expression" dxfId="363" priority="15">
      <formula>$AQ29=2</formula>
    </cfRule>
  </conditionalFormatting>
  <dataValidations count="2">
    <dataValidation type="list" allowBlank="1" showInputMessage="1" showErrorMessage="1" sqref="N11:O34" xr:uid="{9B4DAEB9-BE92-4845-B412-D1478661F05B}">
      <formula1>INDIRECT(L11)</formula1>
    </dataValidation>
    <dataValidation type="list" allowBlank="1" showInputMessage="1" showErrorMessage="1" sqref="Y11:AB34" xr:uid="{461069E6-00A3-4EF4-8FE7-71297322231F}">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85C382C-69AD-488C-B9BD-F43C14D7DDC3}">
          <x14:formula1>
            <xm:f>'(参考)リスト'!$G$16:$G$19</xm:f>
          </x14:formula1>
          <xm:sqref>AM35:AO38</xm:sqref>
        </x14:dataValidation>
        <x14:dataValidation type="list" allowBlank="1" showInputMessage="1" showErrorMessage="1" xr:uid="{25E2D406-374C-463F-ABA4-DABE15AA3EE0}">
          <x14:formula1>
            <xm:f>'(参考)リスト'!$F$16:$F$21</xm:f>
          </x14:formula1>
          <xm:sqref>U11:X34</xm:sqref>
        </x14:dataValidation>
        <x14:dataValidation type="list" allowBlank="1" showInputMessage="1" showErrorMessage="1" xr:uid="{B03EB37B-AFE6-484F-B81C-F8DBD4934DC7}">
          <x14:formula1>
            <xm:f>'(参考)リスト'!$E$16:$E$27</xm:f>
          </x14:formula1>
          <xm:sqref>R11:T34</xm:sqref>
        </x14:dataValidation>
        <x14:dataValidation type="list" allowBlank="1" showInputMessage="1" showErrorMessage="1" xr:uid="{5347D4B8-288A-4EE5-8457-50A3AD470FB0}">
          <x14:formula1>
            <xm:f>'(参考)リスト'!$B$16:$B$21</xm:f>
          </x14:formula1>
          <xm:sqref>L11:M34</xm:sqref>
        </x14:dataValidation>
        <x14:dataValidation type="list" allowBlank="1" showInputMessage="1" showErrorMessage="1" xr:uid="{4DF08F52-58CC-4837-B4B6-5F3C85191744}">
          <x14:formula1>
            <xm:f>'(参考)リスト'!$D$16:$D$18</xm:f>
          </x14:formula1>
          <xm:sqref>P11:Q34</xm:sqref>
        </x14:dataValidation>
      </x14:dataValidation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07EA8-5226-4B93-9188-E3F215CF9F4E}">
  <sheetPr codeName="Sheet94"/>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S018</v>
      </c>
      <c r="AW5" s="274">
        <f>R7</f>
        <v>10.5</v>
      </c>
      <c r="AX5" s="55" t="str">
        <f>AM35</f>
        <v>Ⅱ</v>
      </c>
      <c r="AY5" s="276" t="str">
        <f>IF(Y37&gt;0,Y37,"")</f>
        <v/>
      </c>
      <c r="AZ5" s="277" t="str">
        <f>IF(Y37&gt;0,"",IF(Z37&gt;0,Z37,""))</f>
        <v/>
      </c>
      <c r="BA5" s="277" t="str">
        <f>IF(Y37+Z37&gt;0,"",IF(AA37&gt;0,AA37,""))</f>
        <v/>
      </c>
      <c r="BB5" s="277">
        <f>IF(Y37+Z37+AA37&gt;0,"",IF(AB37&gt;0,AB37,""))</f>
        <v>1</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78" t="str">
        <f>IF(Y37&gt;0,"",IF(Z37&gt;0,R7,""))</f>
        <v/>
      </c>
      <c r="BM5" s="278" t="str">
        <f>IF(Y37+Z37&gt;0,"",IF(AA37&gt;0,R7,""))</f>
        <v/>
      </c>
      <c r="BN5" s="278">
        <f>IF(Y37+Z37+AA37&gt;0,"",IF(AB37&gt;0,R7,""))</f>
        <v>10.5</v>
      </c>
      <c r="BO5" s="55">
        <f t="shared" ref="BO5:BV5" si="1">AC35</f>
        <v>0</v>
      </c>
      <c r="BP5" s="55">
        <f t="shared" si="1"/>
        <v>0</v>
      </c>
      <c r="BQ5" s="55">
        <f t="shared" si="1"/>
        <v>0</v>
      </c>
      <c r="BR5" s="55">
        <f t="shared" si="1"/>
        <v>0</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513</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558</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564</v>
      </c>
      <c r="O12" s="905"/>
      <c r="P12" s="904" t="s">
        <v>542</v>
      </c>
      <c r="Q12" s="905"/>
      <c r="R12" s="850" t="s">
        <v>351</v>
      </c>
      <c r="S12" s="850"/>
      <c r="T12" s="850"/>
      <c r="U12" s="904" t="s">
        <v>553</v>
      </c>
      <c r="V12" s="905"/>
      <c r="W12" s="904"/>
      <c r="X12" s="905"/>
      <c r="Y12" s="54"/>
      <c r="Z12" s="54"/>
      <c r="AA12" s="54"/>
      <c r="AB12" s="54"/>
      <c r="AC12" s="273"/>
      <c r="AD12" s="273"/>
      <c r="AE12" s="273"/>
      <c r="AF12" s="273"/>
      <c r="AG12" s="273"/>
      <c r="AH12" s="273"/>
      <c r="AI12" s="273"/>
      <c r="AJ12" s="273"/>
      <c r="AK12" s="898"/>
      <c r="AL12" s="899"/>
      <c r="AM12" s="899"/>
      <c r="AN12" s="899"/>
      <c r="AO12" s="900"/>
      <c r="AP12" s="2"/>
      <c r="AQ12" s="59">
        <f t="shared" si="2"/>
        <v>2</v>
      </c>
    </row>
    <row r="13" spans="2:86" ht="12" customHeight="1" x14ac:dyDescent="0.15">
      <c r="B13" s="940"/>
      <c r="C13" s="947"/>
      <c r="D13" s="948"/>
      <c r="E13" s="948"/>
      <c r="F13" s="948"/>
      <c r="G13" s="948"/>
      <c r="H13" s="948"/>
      <c r="I13" s="948"/>
      <c r="J13" s="949"/>
      <c r="K13" s="100">
        <v>3</v>
      </c>
      <c r="L13" s="904" t="s">
        <v>549</v>
      </c>
      <c r="M13" s="905"/>
      <c r="N13" s="904" t="s">
        <v>559</v>
      </c>
      <c r="O13" s="905"/>
      <c r="P13" s="904"/>
      <c r="Q13" s="905"/>
      <c r="R13" s="913" t="s">
        <v>351</v>
      </c>
      <c r="S13" s="914"/>
      <c r="T13" s="915"/>
      <c r="U13" s="904" t="s">
        <v>562</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1</v>
      </c>
    </row>
    <row r="14" spans="2:86" ht="12" customHeight="1" x14ac:dyDescent="0.15">
      <c r="B14" s="940"/>
      <c r="C14" s="947"/>
      <c r="D14" s="948"/>
      <c r="E14" s="948"/>
      <c r="F14" s="948"/>
      <c r="G14" s="948"/>
      <c r="H14" s="948"/>
      <c r="I14" s="948"/>
      <c r="J14" s="949"/>
      <c r="K14" s="100">
        <v>4</v>
      </c>
      <c r="L14" s="904" t="s">
        <v>549</v>
      </c>
      <c r="M14" s="905"/>
      <c r="N14" s="904" t="s">
        <v>559</v>
      </c>
      <c r="O14" s="905"/>
      <c r="P14" s="904"/>
      <c r="Q14" s="905"/>
      <c r="R14" s="850" t="s">
        <v>351</v>
      </c>
      <c r="S14" s="850"/>
      <c r="T14" s="850"/>
      <c r="U14" s="904" t="s">
        <v>562</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t="s">
        <v>549</v>
      </c>
      <c r="M15" s="905"/>
      <c r="N15" s="904" t="s">
        <v>559</v>
      </c>
      <c r="O15" s="905"/>
      <c r="P15" s="904"/>
      <c r="Q15" s="905"/>
      <c r="R15" s="913" t="s">
        <v>351</v>
      </c>
      <c r="S15" s="914"/>
      <c r="T15" s="915"/>
      <c r="U15" s="904" t="s">
        <v>562</v>
      </c>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t="s">
        <v>557</v>
      </c>
      <c r="M16" s="905"/>
      <c r="N16" s="904" t="s">
        <v>569</v>
      </c>
      <c r="O16" s="905"/>
      <c r="P16" s="904" t="s">
        <v>548</v>
      </c>
      <c r="Q16" s="905"/>
      <c r="R16" s="913" t="s">
        <v>309</v>
      </c>
      <c r="S16" s="914"/>
      <c r="T16" s="915"/>
      <c r="U16" s="904" t="s">
        <v>552</v>
      </c>
      <c r="V16" s="905"/>
      <c r="W16" s="904"/>
      <c r="X16" s="905"/>
      <c r="Y16" s="54"/>
      <c r="Z16" s="54"/>
      <c r="AA16" s="54"/>
      <c r="AB16" s="54" t="s">
        <v>917</v>
      </c>
      <c r="AC16" s="60"/>
      <c r="AD16" s="60"/>
      <c r="AE16" s="60"/>
      <c r="AF16" s="60"/>
      <c r="AG16" s="60"/>
      <c r="AH16" s="60"/>
      <c r="AI16" s="60"/>
      <c r="AJ16" s="60"/>
      <c r="AK16" s="898" t="s">
        <v>628</v>
      </c>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1</v>
      </c>
      <c r="AC37" s="896">
        <f>COUNTA(AC11:AC34)</f>
        <v>0</v>
      </c>
      <c r="AD37" s="896">
        <f t="shared" ref="AD37:AI37" si="5">COUNTA(AD11:AD34)</f>
        <v>0</v>
      </c>
      <c r="AE37" s="896">
        <f t="shared" si="5"/>
        <v>0</v>
      </c>
      <c r="AF37" s="896">
        <f t="shared" si="5"/>
        <v>0</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2">
    <dataValidation type="list" allowBlank="1" showInputMessage="1" showErrorMessage="1" sqref="N11:O34" xr:uid="{B8B6E32E-98B1-4261-87C8-F750DBE37A11}">
      <formula1>INDIRECT(L11)</formula1>
    </dataValidation>
    <dataValidation type="list" allowBlank="1" showInputMessage="1" showErrorMessage="1" sqref="Y11:AB34" xr:uid="{2F837C68-DBA9-4AB2-8680-6CB4252459E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03C0537-220D-45AE-8EBF-D8C31B07E7EF}">
          <x14:formula1>
            <xm:f>'(参考)リスト'!$G$16:$G$19</xm:f>
          </x14:formula1>
          <xm:sqref>AM35:AO38</xm:sqref>
        </x14:dataValidation>
        <x14:dataValidation type="list" allowBlank="1" showInputMessage="1" showErrorMessage="1" xr:uid="{17689559-C932-4E92-B7AD-844177B6FBCE}">
          <x14:formula1>
            <xm:f>'(参考)リスト'!$F$16:$F$21</xm:f>
          </x14:formula1>
          <xm:sqref>U11:X34</xm:sqref>
        </x14:dataValidation>
        <x14:dataValidation type="list" allowBlank="1" showInputMessage="1" showErrorMessage="1" xr:uid="{62BB954C-75BA-48E7-8298-E1AA5E729BA6}">
          <x14:formula1>
            <xm:f>'(参考)リスト'!$E$16:$E$27</xm:f>
          </x14:formula1>
          <xm:sqref>R11:T34</xm:sqref>
        </x14:dataValidation>
        <x14:dataValidation type="list" allowBlank="1" showInputMessage="1" showErrorMessage="1" xr:uid="{D082A492-8B3C-4B46-A36D-5D2E28A19A64}">
          <x14:formula1>
            <xm:f>'(参考)リスト'!$B$16:$B$21</xm:f>
          </x14:formula1>
          <xm:sqref>L11:M34</xm:sqref>
        </x14:dataValidation>
        <x14:dataValidation type="list" allowBlank="1" showInputMessage="1" showErrorMessage="1" xr:uid="{00427E63-5752-4A46-B0B1-4BEACB493AF9}">
          <x14:formula1>
            <xm:f>'(参考)リスト'!$D$16:$D$18</xm:f>
          </x14:formula1>
          <xm:sqref>P11:Q34</xm:sqref>
        </x14:dataValidation>
      </x14:dataValidations>
    </ext>
  </extLst>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CBDF9-F993-43AB-813C-218332F42EBB}">
  <sheetPr codeName="Sheet95"/>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S019</v>
      </c>
      <c r="AW5" s="274">
        <f>R7</f>
        <v>10.5</v>
      </c>
      <c r="AX5" s="55" t="str">
        <f>AM35</f>
        <v>Ⅰ</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78" t="str">
        <f>IF(Y37&gt;0,"",IF(Z37&gt;0,R7,""))</f>
        <v/>
      </c>
      <c r="BM5" s="278" t="str">
        <f>IF(Y37+Z37&gt;0,"",IF(AA37&gt;0,R7,""))</f>
        <v/>
      </c>
      <c r="BN5" s="278"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514</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549</v>
      </c>
      <c r="M11" s="905"/>
      <c r="N11" s="904" t="s">
        <v>559</v>
      </c>
      <c r="O11" s="905"/>
      <c r="P11" s="904"/>
      <c r="Q11" s="905"/>
      <c r="R11" s="850" t="s">
        <v>351</v>
      </c>
      <c r="S11" s="850"/>
      <c r="T11" s="850"/>
      <c r="U11" s="904" t="s">
        <v>562</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1</v>
      </c>
      <c r="AS11" s="43" t="str">
        <f>IF(Y11&lt;&gt;"",1,"")</f>
        <v/>
      </c>
    </row>
    <row r="12" spans="2:86" ht="12" customHeight="1" x14ac:dyDescent="0.15">
      <c r="B12" s="940"/>
      <c r="C12" s="947"/>
      <c r="D12" s="948"/>
      <c r="E12" s="948"/>
      <c r="F12" s="948"/>
      <c r="G12" s="948"/>
      <c r="H12" s="948"/>
      <c r="I12" s="948"/>
      <c r="J12" s="949"/>
      <c r="K12" s="100">
        <v>2</v>
      </c>
      <c r="L12" s="904" t="s">
        <v>549</v>
      </c>
      <c r="M12" s="905"/>
      <c r="N12" s="904" t="s">
        <v>559</v>
      </c>
      <c r="O12" s="905"/>
      <c r="P12" s="904"/>
      <c r="Q12" s="905"/>
      <c r="R12" s="850" t="s">
        <v>351</v>
      </c>
      <c r="S12" s="850"/>
      <c r="T12" s="850"/>
      <c r="U12" s="904" t="s">
        <v>562</v>
      </c>
      <c r="V12" s="905"/>
      <c r="W12" s="904"/>
      <c r="X12" s="905"/>
      <c r="Y12" s="54"/>
      <c r="Z12" s="54"/>
      <c r="AA12" s="54"/>
      <c r="AB12" s="54"/>
      <c r="AC12" s="273"/>
      <c r="AD12" s="273"/>
      <c r="AE12" s="273"/>
      <c r="AF12" s="273"/>
      <c r="AG12" s="273"/>
      <c r="AH12" s="273"/>
      <c r="AI12" s="273"/>
      <c r="AJ12" s="273"/>
      <c r="AK12" s="898"/>
      <c r="AL12" s="899"/>
      <c r="AM12" s="899"/>
      <c r="AN12" s="899"/>
      <c r="AO12" s="900"/>
      <c r="AP12" s="2"/>
      <c r="AQ12" s="59">
        <f t="shared" si="2"/>
        <v>1</v>
      </c>
    </row>
    <row r="13" spans="2:86" ht="12" customHeight="1" x14ac:dyDescent="0.15">
      <c r="B13" s="940"/>
      <c r="C13" s="947"/>
      <c r="D13" s="948"/>
      <c r="E13" s="948"/>
      <c r="F13" s="948"/>
      <c r="G13" s="948"/>
      <c r="H13" s="948"/>
      <c r="I13" s="948"/>
      <c r="J13" s="949"/>
      <c r="K13" s="100">
        <v>3</v>
      </c>
      <c r="L13" s="904" t="s">
        <v>549</v>
      </c>
      <c r="M13" s="905"/>
      <c r="N13" s="904" t="s">
        <v>559</v>
      </c>
      <c r="O13" s="905"/>
      <c r="P13" s="904"/>
      <c r="Q13" s="905"/>
      <c r="R13" s="913" t="s">
        <v>351</v>
      </c>
      <c r="S13" s="914"/>
      <c r="T13" s="915"/>
      <c r="U13" s="904" t="s">
        <v>562</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1</v>
      </c>
    </row>
    <row r="14" spans="2:86" ht="12" customHeight="1" x14ac:dyDescent="0.15">
      <c r="B14" s="940"/>
      <c r="C14" s="947"/>
      <c r="D14" s="948"/>
      <c r="E14" s="948"/>
      <c r="F14" s="948"/>
      <c r="G14" s="948"/>
      <c r="H14" s="948"/>
      <c r="I14" s="948"/>
      <c r="J14" s="949"/>
      <c r="K14" s="100">
        <v>4</v>
      </c>
      <c r="L14" s="904"/>
      <c r="M14" s="905"/>
      <c r="N14" s="904"/>
      <c r="O14" s="905"/>
      <c r="P14" s="904"/>
      <c r="Q14" s="905"/>
      <c r="R14" s="850"/>
      <c r="S14" s="850"/>
      <c r="T14" s="850"/>
      <c r="U14" s="904"/>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c r="M15" s="905"/>
      <c r="N15" s="904"/>
      <c r="O15" s="905"/>
      <c r="P15" s="904"/>
      <c r="Q15" s="905"/>
      <c r="R15" s="913"/>
      <c r="S15" s="914"/>
      <c r="T15" s="915"/>
      <c r="U15" s="904"/>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c r="M16" s="905"/>
      <c r="N16" s="904"/>
      <c r="O16" s="905"/>
      <c r="P16" s="904"/>
      <c r="Q16" s="905"/>
      <c r="R16" s="913"/>
      <c r="S16" s="914"/>
      <c r="T16" s="915"/>
      <c r="U16" s="904"/>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9" t="s">
        <v>914</v>
      </c>
      <c r="AL35" s="909"/>
      <c r="AM35" s="928" t="s">
        <v>553</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0</v>
      </c>
      <c r="AF37" s="896">
        <f t="shared" si="5"/>
        <v>0</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2">
    <dataValidation type="list" allowBlank="1" showInputMessage="1" showErrorMessage="1" sqref="Y11:AB34" xr:uid="{FA3A7D0D-8DC8-49E3-825E-A710EB38CF2A}">
      <formula1>"〇,"</formula1>
    </dataValidation>
    <dataValidation type="list" allowBlank="1" showInputMessage="1" showErrorMessage="1" sqref="N11:O34" xr:uid="{98AE903A-7ADA-44EE-AA98-82EDA346C273}">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C3A2D26-EF17-46AC-ACDF-DE0D9FC6B14B}">
          <x14:formula1>
            <xm:f>'(参考)リスト'!$D$16:$D$18</xm:f>
          </x14:formula1>
          <xm:sqref>P11:Q34</xm:sqref>
        </x14:dataValidation>
        <x14:dataValidation type="list" allowBlank="1" showInputMessage="1" showErrorMessage="1" xr:uid="{E0C26BED-B78F-4B56-8C99-0F9659265C9D}">
          <x14:formula1>
            <xm:f>'(参考)リスト'!$B$16:$B$21</xm:f>
          </x14:formula1>
          <xm:sqref>L11:M34</xm:sqref>
        </x14:dataValidation>
        <x14:dataValidation type="list" allowBlank="1" showInputMessage="1" showErrorMessage="1" xr:uid="{D146CF22-A9AD-4F01-A415-4E4F5CA501D4}">
          <x14:formula1>
            <xm:f>'(参考)リスト'!$E$16:$E$27</xm:f>
          </x14:formula1>
          <xm:sqref>R11:T34</xm:sqref>
        </x14:dataValidation>
        <x14:dataValidation type="list" allowBlank="1" showInputMessage="1" showErrorMessage="1" xr:uid="{E25AFB0E-C507-48DD-B2ED-F0066EFEEE9D}">
          <x14:formula1>
            <xm:f>'(参考)リスト'!$F$16:$F$21</xm:f>
          </x14:formula1>
          <xm:sqref>U11:X34</xm:sqref>
        </x14:dataValidation>
        <x14:dataValidation type="list" allowBlank="1" showInputMessage="1" showErrorMessage="1" xr:uid="{460ABC38-BC39-42C4-BE2F-FDC11A7260D8}">
          <x14:formula1>
            <xm:f>'(参考)リスト'!$G$16:$G$19</xm:f>
          </x14:formula1>
          <xm:sqref>AM35:AO38</xm:sqref>
        </x14:dataValidation>
      </x14:dataValidations>
    </ext>
  </extLst>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D0212-9C10-4EB2-B9AF-5CA926AAA3DC}">
  <sheetPr codeName="Sheet96"/>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S020</v>
      </c>
      <c r="AW5" s="274">
        <f>R7</f>
        <v>10.5</v>
      </c>
      <c r="AX5" s="55" t="str">
        <f>AM35</f>
        <v>Ⅱ</v>
      </c>
      <c r="AY5" s="276" t="str">
        <f>IF(Y37&gt;0,Y37,"")</f>
        <v/>
      </c>
      <c r="AZ5" s="277" t="str">
        <f>IF(Y37&gt;0,"",IF(Z37&gt;0,Z37,""))</f>
        <v/>
      </c>
      <c r="BA5" s="277" t="str">
        <f>IF(Y37+Z37&gt;0,"",IF(AA37&gt;0,AA37,""))</f>
        <v/>
      </c>
      <c r="BB5" s="277">
        <f>IF(Y37+Z37+AA37&gt;0,"",IF(AB37&gt;0,AB37,""))</f>
        <v>1</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78" t="str">
        <f>IF(Y37&gt;0,"",IF(Z37&gt;0,R7,""))</f>
        <v/>
      </c>
      <c r="BM5" s="278" t="str">
        <f>IF(Y37+Z37&gt;0,"",IF(AA37&gt;0,R7,""))</f>
        <v/>
      </c>
      <c r="BN5" s="278">
        <f>IF(Y37+Z37+AA37&gt;0,"",IF(AB37&gt;0,R7,""))</f>
        <v>10.5</v>
      </c>
      <c r="BO5" s="55">
        <f t="shared" ref="BO5:BV5" si="1">AC35</f>
        <v>0</v>
      </c>
      <c r="BP5" s="55">
        <f t="shared" si="1"/>
        <v>0</v>
      </c>
      <c r="BQ5" s="55">
        <f t="shared" si="1"/>
        <v>0</v>
      </c>
      <c r="BR5" s="55">
        <f t="shared" si="1"/>
        <v>0.01</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515</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588</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558</v>
      </c>
      <c r="O12" s="905"/>
      <c r="P12" s="904" t="s">
        <v>542</v>
      </c>
      <c r="Q12" s="905"/>
      <c r="R12" s="850" t="s">
        <v>351</v>
      </c>
      <c r="S12" s="850"/>
      <c r="T12" s="850"/>
      <c r="U12" s="904" t="s">
        <v>553</v>
      </c>
      <c r="V12" s="905"/>
      <c r="W12" s="904"/>
      <c r="X12" s="905"/>
      <c r="Y12" s="54"/>
      <c r="Z12" s="54"/>
      <c r="AA12" s="54"/>
      <c r="AB12" s="54"/>
      <c r="AC12" s="273"/>
      <c r="AD12" s="273"/>
      <c r="AE12" s="273"/>
      <c r="AF12" s="273"/>
      <c r="AG12" s="273"/>
      <c r="AH12" s="273"/>
      <c r="AI12" s="273"/>
      <c r="AJ12" s="273"/>
      <c r="AK12" s="898"/>
      <c r="AL12" s="899"/>
      <c r="AM12" s="899"/>
      <c r="AN12" s="899"/>
      <c r="AO12" s="900"/>
      <c r="AP12" s="2"/>
      <c r="AQ12" s="59">
        <f t="shared" si="2"/>
        <v>2</v>
      </c>
    </row>
    <row r="13" spans="2:86" ht="12" customHeight="1" x14ac:dyDescent="0.15">
      <c r="B13" s="940"/>
      <c r="C13" s="947"/>
      <c r="D13" s="948"/>
      <c r="E13" s="948"/>
      <c r="F13" s="948"/>
      <c r="G13" s="948"/>
      <c r="H13" s="948"/>
      <c r="I13" s="948"/>
      <c r="J13" s="949"/>
      <c r="K13" s="100">
        <v>3</v>
      </c>
      <c r="L13" s="904" t="s">
        <v>557</v>
      </c>
      <c r="M13" s="905"/>
      <c r="N13" s="904" t="s">
        <v>584</v>
      </c>
      <c r="O13" s="905"/>
      <c r="P13" s="904" t="s">
        <v>542</v>
      </c>
      <c r="Q13" s="905"/>
      <c r="R13" s="913" t="s">
        <v>317</v>
      </c>
      <c r="S13" s="914"/>
      <c r="T13" s="915"/>
      <c r="U13" s="904" t="s">
        <v>562</v>
      </c>
      <c r="V13" s="905"/>
      <c r="W13" s="904"/>
      <c r="X13" s="905"/>
      <c r="Y13" s="54"/>
      <c r="Z13" s="54"/>
      <c r="AA13" s="54"/>
      <c r="AB13" s="54"/>
      <c r="AC13" s="273"/>
      <c r="AD13" s="273"/>
      <c r="AE13" s="273"/>
      <c r="AF13" s="273">
        <v>0.01</v>
      </c>
      <c r="AG13" s="273"/>
      <c r="AH13" s="273"/>
      <c r="AI13" s="273"/>
      <c r="AJ13" s="273"/>
      <c r="AK13" s="898"/>
      <c r="AL13" s="899"/>
      <c r="AM13" s="899"/>
      <c r="AN13" s="899"/>
      <c r="AO13" s="900"/>
      <c r="AP13" s="2"/>
      <c r="AQ13" s="59">
        <f t="shared" si="2"/>
        <v>2</v>
      </c>
    </row>
    <row r="14" spans="2:86" ht="12" customHeight="1" x14ac:dyDescent="0.15">
      <c r="B14" s="940"/>
      <c r="C14" s="947"/>
      <c r="D14" s="948"/>
      <c r="E14" s="948"/>
      <c r="F14" s="948"/>
      <c r="G14" s="948"/>
      <c r="H14" s="948"/>
      <c r="I14" s="948"/>
      <c r="J14" s="949"/>
      <c r="K14" s="100">
        <v>4</v>
      </c>
      <c r="L14" s="904" t="s">
        <v>557</v>
      </c>
      <c r="M14" s="905"/>
      <c r="N14" s="904" t="s">
        <v>564</v>
      </c>
      <c r="O14" s="905"/>
      <c r="P14" s="904" t="s">
        <v>542</v>
      </c>
      <c r="Q14" s="905"/>
      <c r="R14" s="850" t="s">
        <v>351</v>
      </c>
      <c r="S14" s="850"/>
      <c r="T14" s="850"/>
      <c r="U14" s="904" t="s">
        <v>553</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2</v>
      </c>
    </row>
    <row r="15" spans="2:86" ht="12" customHeight="1" x14ac:dyDescent="0.15">
      <c r="B15" s="940"/>
      <c r="C15" s="947"/>
      <c r="D15" s="948"/>
      <c r="E15" s="948"/>
      <c r="F15" s="948"/>
      <c r="G15" s="948"/>
      <c r="H15" s="948"/>
      <c r="I15" s="948"/>
      <c r="J15" s="949"/>
      <c r="K15" s="100">
        <v>5</v>
      </c>
      <c r="L15" s="904" t="s">
        <v>549</v>
      </c>
      <c r="M15" s="905"/>
      <c r="N15" s="904" t="s">
        <v>559</v>
      </c>
      <c r="O15" s="905"/>
      <c r="P15" s="904"/>
      <c r="Q15" s="905"/>
      <c r="R15" s="913" t="s">
        <v>351</v>
      </c>
      <c r="S15" s="914"/>
      <c r="T15" s="915"/>
      <c r="U15" s="904" t="s">
        <v>562</v>
      </c>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t="s">
        <v>549</v>
      </c>
      <c r="M16" s="905"/>
      <c r="N16" s="904" t="s">
        <v>559</v>
      </c>
      <c r="O16" s="905"/>
      <c r="P16" s="904"/>
      <c r="Q16" s="905"/>
      <c r="R16" s="913" t="s">
        <v>351</v>
      </c>
      <c r="S16" s="914"/>
      <c r="T16" s="915"/>
      <c r="U16" s="904" t="s">
        <v>562</v>
      </c>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t="s">
        <v>557</v>
      </c>
      <c r="M17" s="905"/>
      <c r="N17" s="904" t="s">
        <v>569</v>
      </c>
      <c r="O17" s="905"/>
      <c r="P17" s="904" t="s">
        <v>548</v>
      </c>
      <c r="Q17" s="905"/>
      <c r="R17" s="913" t="s">
        <v>309</v>
      </c>
      <c r="S17" s="914"/>
      <c r="T17" s="915"/>
      <c r="U17" s="904" t="s">
        <v>552</v>
      </c>
      <c r="V17" s="905"/>
      <c r="W17" s="904"/>
      <c r="X17" s="905"/>
      <c r="Y17" s="54"/>
      <c r="Z17" s="54"/>
      <c r="AA17" s="54"/>
      <c r="AB17" s="54" t="s">
        <v>917</v>
      </c>
      <c r="AC17" s="60"/>
      <c r="AD17" s="60"/>
      <c r="AE17" s="60"/>
      <c r="AF17" s="60"/>
      <c r="AG17" s="60"/>
      <c r="AH17" s="60"/>
      <c r="AI17" s="60"/>
      <c r="AJ17" s="60"/>
      <c r="AK17" s="898" t="s">
        <v>633</v>
      </c>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0.01</v>
      </c>
      <c r="AG35" s="124">
        <f t="shared" si="3"/>
        <v>0</v>
      </c>
      <c r="AH35" s="124">
        <f t="shared" si="3"/>
        <v>0</v>
      </c>
      <c r="AI35" s="124">
        <f t="shared" si="3"/>
        <v>0</v>
      </c>
      <c r="AJ35" s="125">
        <f t="shared" si="3"/>
        <v>0</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1</v>
      </c>
      <c r="AC37" s="896">
        <f>COUNTA(AC11:AC34)</f>
        <v>0</v>
      </c>
      <c r="AD37" s="896">
        <f t="shared" ref="AD37:AI37" si="5">COUNTA(AD11:AD34)</f>
        <v>0</v>
      </c>
      <c r="AE37" s="896">
        <f t="shared" si="5"/>
        <v>0</v>
      </c>
      <c r="AF37" s="896">
        <f t="shared" si="5"/>
        <v>1</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2">
    <dataValidation type="list" allowBlank="1" showInputMessage="1" showErrorMessage="1" sqref="Y11:AB34" xr:uid="{33DED0E5-08BC-4FD7-8DA6-D2B8D28B2BD6}">
      <formula1>"〇,"</formula1>
    </dataValidation>
    <dataValidation type="list" allowBlank="1" showInputMessage="1" showErrorMessage="1" sqref="N11:O34" xr:uid="{189C4738-778F-4F01-B239-95008522A40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0A43A8B-8C92-4EAB-ADE2-57845C53A389}">
          <x14:formula1>
            <xm:f>'(参考)リスト'!$D$16:$D$18</xm:f>
          </x14:formula1>
          <xm:sqref>P11:Q34</xm:sqref>
        </x14:dataValidation>
        <x14:dataValidation type="list" allowBlank="1" showInputMessage="1" showErrorMessage="1" xr:uid="{FF3DD07E-DC60-410F-8020-9A69608CE566}">
          <x14:formula1>
            <xm:f>'(参考)リスト'!$B$16:$B$21</xm:f>
          </x14:formula1>
          <xm:sqref>L11:M34</xm:sqref>
        </x14:dataValidation>
        <x14:dataValidation type="list" allowBlank="1" showInputMessage="1" showErrorMessage="1" xr:uid="{D18CE6DD-7CCC-4CF5-BC4D-98281609CD80}">
          <x14:formula1>
            <xm:f>'(参考)リスト'!$E$16:$E$27</xm:f>
          </x14:formula1>
          <xm:sqref>R11:T34</xm:sqref>
        </x14:dataValidation>
        <x14:dataValidation type="list" allowBlank="1" showInputMessage="1" showErrorMessage="1" xr:uid="{1A4AF5FD-9273-43EA-BBE8-4E5ED929C7A7}">
          <x14:formula1>
            <xm:f>'(参考)リスト'!$F$16:$F$21</xm:f>
          </x14:formula1>
          <xm:sqref>U11:X34</xm:sqref>
        </x14:dataValidation>
        <x14:dataValidation type="list" allowBlank="1" showInputMessage="1" showErrorMessage="1" xr:uid="{E63CB676-3E03-4F27-8E56-CED37145E51E}">
          <x14:formula1>
            <xm:f>'(参考)リスト'!$G$16:$G$19</xm:f>
          </x14:formula1>
          <xm:sqref>AM35:AO38</xm:sqref>
        </x14:dataValidation>
      </x14:dataValidation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2DCDD-C619-484E-80A9-5D078510C4AA}">
  <sheetPr codeName="Sheet97"/>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S021</v>
      </c>
      <c r="AW5" s="274">
        <f>R7</f>
        <v>10.5</v>
      </c>
      <c r="AX5" s="55" t="str">
        <f>AM35</f>
        <v>Ⅱ</v>
      </c>
      <c r="AY5" s="276" t="str">
        <f>IF(Y37&gt;0,Y37,"")</f>
        <v/>
      </c>
      <c r="AZ5" s="277" t="str">
        <f>IF(Y37&gt;0,"",IF(Z37&gt;0,Z37,""))</f>
        <v/>
      </c>
      <c r="BA5" s="277" t="str">
        <f>IF(Y37+Z37&gt;0,"",IF(AA37&gt;0,AA37,""))</f>
        <v/>
      </c>
      <c r="BB5" s="277">
        <f>IF(Y37+Z37+AA37&gt;0,"",IF(AB37&gt;0,AB37,""))</f>
        <v>1</v>
      </c>
      <c r="BC5" s="55">
        <f t="shared" ref="BC5:BJ5" si="0">AC37</f>
        <v>0</v>
      </c>
      <c r="BD5" s="55">
        <f t="shared" si="0"/>
        <v>0</v>
      </c>
      <c r="BE5" s="55">
        <f t="shared" si="0"/>
        <v>0</v>
      </c>
      <c r="BF5" s="55">
        <f t="shared" si="0"/>
        <v>0</v>
      </c>
      <c r="BG5" s="55">
        <f t="shared" si="0"/>
        <v>0</v>
      </c>
      <c r="BH5" s="55">
        <f t="shared" si="0"/>
        <v>0</v>
      </c>
      <c r="BI5" s="55">
        <f t="shared" si="0"/>
        <v>0</v>
      </c>
      <c r="BJ5" s="55">
        <f t="shared" si="0"/>
        <v>1</v>
      </c>
      <c r="BK5" s="55" t="str">
        <f>IF(Y37&gt;0,R7,"")</f>
        <v/>
      </c>
      <c r="BL5" s="278" t="str">
        <f>IF(Y37&gt;0,"",IF(Z37&gt;0,R7,""))</f>
        <v/>
      </c>
      <c r="BM5" s="278" t="str">
        <f>IF(Y37+Z37&gt;0,"",IF(AA37&gt;0,R7,""))</f>
        <v/>
      </c>
      <c r="BN5" s="278">
        <f>IF(Y37+Z37+AA37&gt;0,"",IF(AB37&gt;0,R7,""))</f>
        <v>10.5</v>
      </c>
      <c r="BO5" s="55">
        <f t="shared" ref="BO5:BV5" si="1">AC35</f>
        <v>0</v>
      </c>
      <c r="BP5" s="55">
        <f t="shared" si="1"/>
        <v>0</v>
      </c>
      <c r="BQ5" s="55">
        <f t="shared" si="1"/>
        <v>0</v>
      </c>
      <c r="BR5" s="55">
        <f t="shared" si="1"/>
        <v>0</v>
      </c>
      <c r="BS5" s="55">
        <f t="shared" si="1"/>
        <v>0</v>
      </c>
      <c r="BT5" s="55">
        <f t="shared" si="1"/>
        <v>0</v>
      </c>
      <c r="BU5" s="55">
        <f t="shared" si="1"/>
        <v>0</v>
      </c>
      <c r="BV5" s="55">
        <f t="shared" si="1"/>
        <v>1.65</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516</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569</v>
      </c>
      <c r="O11" s="905"/>
      <c r="P11" s="904" t="s">
        <v>345</v>
      </c>
      <c r="Q11" s="905"/>
      <c r="R11" s="850" t="s">
        <v>345</v>
      </c>
      <c r="S11" s="850"/>
      <c r="T11" s="850"/>
      <c r="U11" s="904" t="s">
        <v>562</v>
      </c>
      <c r="V11" s="905"/>
      <c r="W11" s="904"/>
      <c r="X11" s="905"/>
      <c r="Y11" s="54"/>
      <c r="Z11" s="54"/>
      <c r="AA11" s="54"/>
      <c r="AB11" s="54"/>
      <c r="AC11" s="60"/>
      <c r="AD11" s="60"/>
      <c r="AE11" s="60"/>
      <c r="AF11" s="60"/>
      <c r="AG11" s="60"/>
      <c r="AH11" s="60"/>
      <c r="AI11" s="60"/>
      <c r="AJ11" s="60">
        <v>1.65</v>
      </c>
      <c r="AK11" s="898"/>
      <c r="AL11" s="899"/>
      <c r="AM11" s="899"/>
      <c r="AN11" s="899"/>
      <c r="AO11" s="900"/>
      <c r="AP11" s="2"/>
      <c r="AQ11" s="59">
        <f t="shared" ref="AQ11:AQ27" si="2">IF(P11="材質劣化",2,IF(P11="漏水",3,1))</f>
        <v>3</v>
      </c>
      <c r="AS11" s="43" t="str">
        <f>IF(Y11&lt;&gt;"",1,"")</f>
        <v/>
      </c>
    </row>
    <row r="12" spans="2:86" ht="12" customHeight="1" x14ac:dyDescent="0.15">
      <c r="B12" s="940"/>
      <c r="C12" s="947"/>
      <c r="D12" s="948"/>
      <c r="E12" s="948"/>
      <c r="F12" s="948"/>
      <c r="G12" s="948"/>
      <c r="H12" s="948"/>
      <c r="I12" s="948"/>
      <c r="J12" s="949"/>
      <c r="K12" s="100">
        <v>2</v>
      </c>
      <c r="L12" s="904" t="s">
        <v>557</v>
      </c>
      <c r="M12" s="905"/>
      <c r="N12" s="904" t="s">
        <v>558</v>
      </c>
      <c r="O12" s="905"/>
      <c r="P12" s="904" t="s">
        <v>542</v>
      </c>
      <c r="Q12" s="905"/>
      <c r="R12" s="850" t="s">
        <v>351</v>
      </c>
      <c r="S12" s="850"/>
      <c r="T12" s="850"/>
      <c r="U12" s="904" t="s">
        <v>553</v>
      </c>
      <c r="V12" s="905"/>
      <c r="W12" s="904"/>
      <c r="X12" s="905"/>
      <c r="Y12" s="54"/>
      <c r="Z12" s="54"/>
      <c r="AA12" s="54"/>
      <c r="AB12" s="54"/>
      <c r="AC12" s="273"/>
      <c r="AD12" s="273"/>
      <c r="AE12" s="273"/>
      <c r="AF12" s="273"/>
      <c r="AG12" s="273"/>
      <c r="AH12" s="273"/>
      <c r="AI12" s="273"/>
      <c r="AJ12" s="273"/>
      <c r="AK12" s="898"/>
      <c r="AL12" s="899"/>
      <c r="AM12" s="899"/>
      <c r="AN12" s="899"/>
      <c r="AO12" s="900"/>
      <c r="AP12" s="2"/>
      <c r="AQ12" s="59">
        <f t="shared" si="2"/>
        <v>2</v>
      </c>
    </row>
    <row r="13" spans="2:86" ht="12" customHeight="1" x14ac:dyDescent="0.15">
      <c r="B13" s="940"/>
      <c r="C13" s="947"/>
      <c r="D13" s="948"/>
      <c r="E13" s="948"/>
      <c r="F13" s="948"/>
      <c r="G13" s="948"/>
      <c r="H13" s="948"/>
      <c r="I13" s="948"/>
      <c r="J13" s="949"/>
      <c r="K13" s="100">
        <v>3</v>
      </c>
      <c r="L13" s="904" t="s">
        <v>557</v>
      </c>
      <c r="M13" s="905"/>
      <c r="N13" s="904" t="s">
        <v>564</v>
      </c>
      <c r="O13" s="905"/>
      <c r="P13" s="904" t="s">
        <v>542</v>
      </c>
      <c r="Q13" s="905"/>
      <c r="R13" s="913" t="s">
        <v>351</v>
      </c>
      <c r="S13" s="914"/>
      <c r="T13" s="915"/>
      <c r="U13" s="904" t="s">
        <v>553</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2</v>
      </c>
    </row>
    <row r="14" spans="2:86" ht="12" customHeight="1" x14ac:dyDescent="0.15">
      <c r="B14" s="940"/>
      <c r="C14" s="947"/>
      <c r="D14" s="948"/>
      <c r="E14" s="948"/>
      <c r="F14" s="948"/>
      <c r="G14" s="948"/>
      <c r="H14" s="948"/>
      <c r="I14" s="948"/>
      <c r="J14" s="949"/>
      <c r="K14" s="100">
        <v>4</v>
      </c>
      <c r="L14" s="904" t="s">
        <v>549</v>
      </c>
      <c r="M14" s="905"/>
      <c r="N14" s="904" t="s">
        <v>559</v>
      </c>
      <c r="O14" s="905"/>
      <c r="P14" s="904"/>
      <c r="Q14" s="905"/>
      <c r="R14" s="850" t="s">
        <v>351</v>
      </c>
      <c r="S14" s="850"/>
      <c r="T14" s="850"/>
      <c r="U14" s="904" t="s">
        <v>562</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t="s">
        <v>549</v>
      </c>
      <c r="M15" s="905"/>
      <c r="N15" s="904" t="s">
        <v>559</v>
      </c>
      <c r="O15" s="905"/>
      <c r="P15" s="904"/>
      <c r="Q15" s="905"/>
      <c r="R15" s="913" t="s">
        <v>351</v>
      </c>
      <c r="S15" s="914"/>
      <c r="T15" s="915"/>
      <c r="U15" s="904" t="s">
        <v>562</v>
      </c>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t="s">
        <v>549</v>
      </c>
      <c r="M16" s="905"/>
      <c r="N16" s="904" t="s">
        <v>559</v>
      </c>
      <c r="O16" s="905"/>
      <c r="P16" s="904"/>
      <c r="Q16" s="905"/>
      <c r="R16" s="913" t="s">
        <v>351</v>
      </c>
      <c r="S16" s="914"/>
      <c r="T16" s="915"/>
      <c r="U16" s="904" t="s">
        <v>562</v>
      </c>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t="s">
        <v>549</v>
      </c>
      <c r="M17" s="905"/>
      <c r="N17" s="904" t="s">
        <v>559</v>
      </c>
      <c r="O17" s="905"/>
      <c r="P17" s="904"/>
      <c r="Q17" s="905"/>
      <c r="R17" s="913" t="s">
        <v>351</v>
      </c>
      <c r="S17" s="914"/>
      <c r="T17" s="915"/>
      <c r="U17" s="904" t="s">
        <v>562</v>
      </c>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t="s">
        <v>557</v>
      </c>
      <c r="M18" s="905"/>
      <c r="N18" s="904" t="s">
        <v>569</v>
      </c>
      <c r="O18" s="905"/>
      <c r="P18" s="904" t="s">
        <v>548</v>
      </c>
      <c r="Q18" s="905"/>
      <c r="R18" s="913" t="s">
        <v>309</v>
      </c>
      <c r="S18" s="914"/>
      <c r="T18" s="915"/>
      <c r="U18" s="904" t="s">
        <v>552</v>
      </c>
      <c r="V18" s="905"/>
      <c r="W18" s="904"/>
      <c r="X18" s="905"/>
      <c r="Y18" s="54"/>
      <c r="Z18" s="54"/>
      <c r="AA18" s="54"/>
      <c r="AB18" s="54" t="s">
        <v>917</v>
      </c>
      <c r="AC18" s="60"/>
      <c r="AD18" s="60"/>
      <c r="AE18" s="60"/>
      <c r="AF18" s="60"/>
      <c r="AG18" s="60"/>
      <c r="AH18" s="60"/>
      <c r="AI18" s="60"/>
      <c r="AJ18" s="60"/>
      <c r="AK18" s="898" t="s">
        <v>634</v>
      </c>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1.65</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1</v>
      </c>
      <c r="AC37" s="896">
        <f>COUNTA(AC11:AC34)</f>
        <v>0</v>
      </c>
      <c r="AD37" s="896">
        <f t="shared" ref="AD37:AI37" si="5">COUNTA(AD11:AD34)</f>
        <v>0</v>
      </c>
      <c r="AE37" s="896">
        <f t="shared" si="5"/>
        <v>0</v>
      </c>
      <c r="AF37" s="896">
        <f t="shared" si="5"/>
        <v>0</v>
      </c>
      <c r="AG37" s="896">
        <f t="shared" si="5"/>
        <v>0</v>
      </c>
      <c r="AH37" s="896">
        <f t="shared" si="5"/>
        <v>0</v>
      </c>
      <c r="AI37" s="896">
        <f t="shared" si="5"/>
        <v>0</v>
      </c>
      <c r="AJ37" s="896">
        <f>COUNTA(AJ11:AJ34)</f>
        <v>1</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N11:O34" xr:uid="{C48D9951-6CEE-4999-9BBA-33B4EB6906FF}">
      <formula1>INDIRECT(L11)</formula1>
    </dataValidation>
    <dataValidation type="list" allowBlank="1" showInputMessage="1" showErrorMessage="1" sqref="Y11:AB34" xr:uid="{1E19846C-5BE7-4ACF-B6F0-265B611A437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20A2F2E-FD8D-4CE8-82AE-3E3E99F23F6E}">
          <x14:formula1>
            <xm:f>'(参考)リスト'!$G$16:$G$19</xm:f>
          </x14:formula1>
          <xm:sqref>AM35:AO38</xm:sqref>
        </x14:dataValidation>
        <x14:dataValidation type="list" allowBlank="1" showInputMessage="1" showErrorMessage="1" xr:uid="{0580CF77-7DA9-49FA-BCD6-7DA60772A800}">
          <x14:formula1>
            <xm:f>'(参考)リスト'!$F$16:$F$21</xm:f>
          </x14:formula1>
          <xm:sqref>U11:X34</xm:sqref>
        </x14:dataValidation>
        <x14:dataValidation type="list" allowBlank="1" showInputMessage="1" showErrorMessage="1" xr:uid="{1622C056-32DB-4991-844C-FF0C4CE92FEC}">
          <x14:formula1>
            <xm:f>'(参考)リスト'!$E$16:$E$27</xm:f>
          </x14:formula1>
          <xm:sqref>R11:T34</xm:sqref>
        </x14:dataValidation>
        <x14:dataValidation type="list" allowBlank="1" showInputMessage="1" showErrorMessage="1" xr:uid="{C81B61F6-397C-41CF-AC41-3652C7E8910A}">
          <x14:formula1>
            <xm:f>'(参考)リスト'!$B$16:$B$21</xm:f>
          </x14:formula1>
          <xm:sqref>L11:M34</xm:sqref>
        </x14:dataValidation>
        <x14:dataValidation type="list" allowBlank="1" showInputMessage="1" showErrorMessage="1" xr:uid="{D26186A0-B036-4167-95B2-D2649F9C4D2F}">
          <x14:formula1>
            <xm:f>'(参考)リスト'!$D$16:$D$18</xm:f>
          </x14:formula1>
          <xm:sqref>P11:Q34</xm:sqref>
        </x14:dataValidation>
      </x14:dataValidations>
    </ext>
  </extLst>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D1C8C-D2CF-4758-9782-15CE65E0BAFC}">
  <sheetPr codeName="Sheet98"/>
  <dimension ref="B1:CH53"/>
  <sheetViews>
    <sheetView showGridLines="0" showZeros="0" view="pageBreakPreview" topLeftCell="AE9"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S022</v>
      </c>
      <c r="AW5" s="274">
        <f>R7</f>
        <v>10.5</v>
      </c>
      <c r="AX5" s="55" t="str">
        <f>AM35</f>
        <v>Ⅰ</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78" t="str">
        <f>IF(Y37&gt;0,"",IF(Z37&gt;0,R7,""))</f>
        <v/>
      </c>
      <c r="BM5" s="278" t="str">
        <f>IF(Y37+Z37&gt;0,"",IF(AA37&gt;0,R7,""))</f>
        <v/>
      </c>
      <c r="BN5" s="278"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517</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558</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549</v>
      </c>
      <c r="M12" s="905"/>
      <c r="N12" s="904" t="s">
        <v>559</v>
      </c>
      <c r="O12" s="905"/>
      <c r="P12" s="904"/>
      <c r="Q12" s="905"/>
      <c r="R12" s="850" t="s">
        <v>351</v>
      </c>
      <c r="S12" s="850"/>
      <c r="T12" s="850"/>
      <c r="U12" s="904" t="s">
        <v>562</v>
      </c>
      <c r="V12" s="905"/>
      <c r="W12" s="904"/>
      <c r="X12" s="905"/>
      <c r="Y12" s="54"/>
      <c r="Z12" s="54"/>
      <c r="AA12" s="54"/>
      <c r="AB12" s="54"/>
      <c r="AC12" s="273"/>
      <c r="AD12" s="273"/>
      <c r="AE12" s="273"/>
      <c r="AF12" s="273"/>
      <c r="AG12" s="273"/>
      <c r="AH12" s="273"/>
      <c r="AI12" s="273"/>
      <c r="AJ12" s="273"/>
      <c r="AK12" s="898"/>
      <c r="AL12" s="899"/>
      <c r="AM12" s="899"/>
      <c r="AN12" s="899"/>
      <c r="AO12" s="900"/>
      <c r="AP12" s="2"/>
      <c r="AQ12" s="59">
        <f t="shared" si="2"/>
        <v>1</v>
      </c>
    </row>
    <row r="13" spans="2:86" ht="12" customHeight="1" x14ac:dyDescent="0.15">
      <c r="B13" s="940"/>
      <c r="C13" s="947"/>
      <c r="D13" s="948"/>
      <c r="E13" s="948"/>
      <c r="F13" s="948"/>
      <c r="G13" s="948"/>
      <c r="H13" s="948"/>
      <c r="I13" s="948"/>
      <c r="J13" s="949"/>
      <c r="K13" s="100">
        <v>3</v>
      </c>
      <c r="L13" s="904" t="s">
        <v>549</v>
      </c>
      <c r="M13" s="905"/>
      <c r="N13" s="904" t="s">
        <v>559</v>
      </c>
      <c r="O13" s="905"/>
      <c r="P13" s="904"/>
      <c r="Q13" s="905"/>
      <c r="R13" s="913" t="s">
        <v>351</v>
      </c>
      <c r="S13" s="914"/>
      <c r="T13" s="915"/>
      <c r="U13" s="904" t="s">
        <v>562</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1</v>
      </c>
    </row>
    <row r="14" spans="2:86" ht="12" customHeight="1" x14ac:dyDescent="0.15">
      <c r="B14" s="940"/>
      <c r="C14" s="947"/>
      <c r="D14" s="948"/>
      <c r="E14" s="948"/>
      <c r="F14" s="948"/>
      <c r="G14" s="948"/>
      <c r="H14" s="948"/>
      <c r="I14" s="948"/>
      <c r="J14" s="949"/>
      <c r="K14" s="100">
        <v>4</v>
      </c>
      <c r="L14" s="904" t="s">
        <v>549</v>
      </c>
      <c r="M14" s="905"/>
      <c r="N14" s="904" t="s">
        <v>559</v>
      </c>
      <c r="O14" s="905"/>
      <c r="P14" s="904"/>
      <c r="Q14" s="905"/>
      <c r="R14" s="850" t="s">
        <v>351</v>
      </c>
      <c r="S14" s="850"/>
      <c r="T14" s="850"/>
      <c r="U14" s="904" t="s">
        <v>562</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c r="M15" s="905"/>
      <c r="N15" s="904"/>
      <c r="O15" s="905"/>
      <c r="P15" s="904"/>
      <c r="Q15" s="905"/>
      <c r="R15" s="913"/>
      <c r="S15" s="914"/>
      <c r="T15" s="915"/>
      <c r="U15" s="904"/>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c r="M16" s="905"/>
      <c r="N16" s="904"/>
      <c r="O16" s="905"/>
      <c r="P16" s="904"/>
      <c r="Q16" s="905"/>
      <c r="R16" s="913"/>
      <c r="S16" s="914"/>
      <c r="T16" s="915"/>
      <c r="U16" s="904"/>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9" t="s">
        <v>914</v>
      </c>
      <c r="AL35" s="909"/>
      <c r="AM35" s="928" t="s">
        <v>553</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0</v>
      </c>
      <c r="AF37" s="896">
        <f t="shared" si="5"/>
        <v>0</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N11:O34" xr:uid="{CD9B94CA-D6D5-45FA-B994-17844733CF28}">
      <formula1>INDIRECT(L11)</formula1>
    </dataValidation>
    <dataValidation type="list" allowBlank="1" showInputMessage="1" showErrorMessage="1" sqref="Y11:AB34" xr:uid="{278FE69E-C400-430C-94F5-92857CD3C72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F32890B-2148-4D37-8D4F-52925880EB9A}">
          <x14:formula1>
            <xm:f>'(参考)リスト'!$G$16:$G$19</xm:f>
          </x14:formula1>
          <xm:sqref>AM35:AO38</xm:sqref>
        </x14:dataValidation>
        <x14:dataValidation type="list" allowBlank="1" showInputMessage="1" showErrorMessage="1" xr:uid="{7E1350F9-3E25-4A89-895D-26DEE7BD32CA}">
          <x14:formula1>
            <xm:f>'(参考)リスト'!$F$16:$F$21</xm:f>
          </x14:formula1>
          <xm:sqref>U11:X34</xm:sqref>
        </x14:dataValidation>
        <x14:dataValidation type="list" allowBlank="1" showInputMessage="1" showErrorMessage="1" xr:uid="{C880AC4B-20CD-40A4-80CE-CF2D4B99844F}">
          <x14:formula1>
            <xm:f>'(参考)リスト'!$E$16:$E$27</xm:f>
          </x14:formula1>
          <xm:sqref>R11:T34</xm:sqref>
        </x14:dataValidation>
        <x14:dataValidation type="list" allowBlank="1" showInputMessage="1" showErrorMessage="1" xr:uid="{06ACD649-230F-4791-AC59-5B35C1922F82}">
          <x14:formula1>
            <xm:f>'(参考)リスト'!$B$16:$B$21</xm:f>
          </x14:formula1>
          <xm:sqref>L11:M34</xm:sqref>
        </x14:dataValidation>
        <x14:dataValidation type="list" allowBlank="1" showInputMessage="1" showErrorMessage="1" xr:uid="{637A0612-9EBA-48B0-A3E2-208B98EB967B}">
          <x14:formula1>
            <xm:f>'(参考)リスト'!$D$16:$D$18</xm:f>
          </x14:formula1>
          <xm:sqref>P11:Q34</xm:sqref>
        </x14:dataValidation>
      </x14:dataValidations>
    </ext>
  </extLst>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90B16-809A-4B66-94E1-A95A7E7FC323}">
  <sheetPr codeName="Sheet99"/>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S023</v>
      </c>
      <c r="AW5" s="274">
        <f>R7</f>
        <v>10.5</v>
      </c>
      <c r="AX5" s="55" t="str">
        <f>AM35</f>
        <v>Ⅰ</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78" t="str">
        <f>IF(Y37&gt;0,"",IF(Z37&gt;0,R7,""))</f>
        <v/>
      </c>
      <c r="BM5" s="278" t="str">
        <f>IF(Y37+Z37&gt;0,"",IF(AA37&gt;0,R7,""))</f>
        <v/>
      </c>
      <c r="BN5" s="278"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518</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563</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558</v>
      </c>
      <c r="O12" s="905"/>
      <c r="P12" s="904" t="s">
        <v>542</v>
      </c>
      <c r="Q12" s="905"/>
      <c r="R12" s="850" t="s">
        <v>351</v>
      </c>
      <c r="S12" s="850"/>
      <c r="T12" s="850"/>
      <c r="U12" s="904" t="s">
        <v>553</v>
      </c>
      <c r="V12" s="905"/>
      <c r="W12" s="904"/>
      <c r="X12" s="905"/>
      <c r="Y12" s="54"/>
      <c r="Z12" s="54"/>
      <c r="AA12" s="54"/>
      <c r="AB12" s="54"/>
      <c r="AC12" s="273"/>
      <c r="AD12" s="273"/>
      <c r="AE12" s="273"/>
      <c r="AF12" s="273"/>
      <c r="AG12" s="273"/>
      <c r="AH12" s="273"/>
      <c r="AI12" s="273"/>
      <c r="AJ12" s="273"/>
      <c r="AK12" s="898"/>
      <c r="AL12" s="899"/>
      <c r="AM12" s="899"/>
      <c r="AN12" s="899"/>
      <c r="AO12" s="900"/>
      <c r="AP12" s="2"/>
      <c r="AQ12" s="59">
        <f t="shared" si="2"/>
        <v>2</v>
      </c>
    </row>
    <row r="13" spans="2:86" ht="12" customHeight="1" x14ac:dyDescent="0.15">
      <c r="B13" s="940"/>
      <c r="C13" s="947"/>
      <c r="D13" s="948"/>
      <c r="E13" s="948"/>
      <c r="F13" s="948"/>
      <c r="G13" s="948"/>
      <c r="H13" s="948"/>
      <c r="I13" s="948"/>
      <c r="J13" s="949"/>
      <c r="K13" s="100">
        <v>3</v>
      </c>
      <c r="L13" s="904" t="s">
        <v>549</v>
      </c>
      <c r="M13" s="905"/>
      <c r="N13" s="904" t="s">
        <v>559</v>
      </c>
      <c r="O13" s="905"/>
      <c r="P13" s="904"/>
      <c r="Q13" s="905"/>
      <c r="R13" s="913" t="s">
        <v>351</v>
      </c>
      <c r="S13" s="914"/>
      <c r="T13" s="915"/>
      <c r="U13" s="904" t="s">
        <v>562</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1</v>
      </c>
    </row>
    <row r="14" spans="2:86" ht="12" customHeight="1" x14ac:dyDescent="0.15">
      <c r="B14" s="940"/>
      <c r="C14" s="947"/>
      <c r="D14" s="948"/>
      <c r="E14" s="948"/>
      <c r="F14" s="948"/>
      <c r="G14" s="948"/>
      <c r="H14" s="948"/>
      <c r="I14" s="948"/>
      <c r="J14" s="949"/>
      <c r="K14" s="100">
        <v>4</v>
      </c>
      <c r="L14" s="904" t="s">
        <v>549</v>
      </c>
      <c r="M14" s="905"/>
      <c r="N14" s="904" t="s">
        <v>559</v>
      </c>
      <c r="O14" s="905"/>
      <c r="P14" s="904"/>
      <c r="Q14" s="905"/>
      <c r="R14" s="850" t="s">
        <v>351</v>
      </c>
      <c r="S14" s="850"/>
      <c r="T14" s="850"/>
      <c r="U14" s="904" t="s">
        <v>562</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c r="M15" s="905"/>
      <c r="N15" s="904"/>
      <c r="O15" s="905"/>
      <c r="P15" s="904"/>
      <c r="Q15" s="905"/>
      <c r="R15" s="913"/>
      <c r="S15" s="914"/>
      <c r="T15" s="915"/>
      <c r="U15" s="904"/>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c r="M16" s="905"/>
      <c r="N16" s="904"/>
      <c r="O16" s="905"/>
      <c r="P16" s="904"/>
      <c r="Q16" s="905"/>
      <c r="R16" s="913"/>
      <c r="S16" s="914"/>
      <c r="T16" s="915"/>
      <c r="U16" s="904"/>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9" t="s">
        <v>914</v>
      </c>
      <c r="AL35" s="909"/>
      <c r="AM35" s="928" t="s">
        <v>553</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0</v>
      </c>
      <c r="AF37" s="896">
        <f t="shared" si="5"/>
        <v>0</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Y11:AB34" xr:uid="{CC8860E5-8B8A-460D-84F0-AA13440C6BF6}">
      <formula1>"〇,"</formula1>
    </dataValidation>
    <dataValidation type="list" allowBlank="1" showInputMessage="1" showErrorMessage="1" sqref="N11:O34" xr:uid="{A90E634A-AD81-4892-B0BF-30C559EDA2BD}">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54CD38C-B295-4273-8C02-832EDBC738AB}">
          <x14:formula1>
            <xm:f>'(参考)リスト'!$D$16:$D$18</xm:f>
          </x14:formula1>
          <xm:sqref>P11:Q34</xm:sqref>
        </x14:dataValidation>
        <x14:dataValidation type="list" allowBlank="1" showInputMessage="1" showErrorMessage="1" xr:uid="{EE3608FA-3670-4F63-B248-C42288F55F9A}">
          <x14:formula1>
            <xm:f>'(参考)リスト'!$B$16:$B$21</xm:f>
          </x14:formula1>
          <xm:sqref>L11:M34</xm:sqref>
        </x14:dataValidation>
        <x14:dataValidation type="list" allowBlank="1" showInputMessage="1" showErrorMessage="1" xr:uid="{2F1EACCB-E2BF-4A3E-8210-69FD58FEC5BC}">
          <x14:formula1>
            <xm:f>'(参考)リスト'!$E$16:$E$27</xm:f>
          </x14:formula1>
          <xm:sqref>R11:T34</xm:sqref>
        </x14:dataValidation>
        <x14:dataValidation type="list" allowBlank="1" showInputMessage="1" showErrorMessage="1" xr:uid="{95002E1E-3E40-4D5D-B427-84DBD473D2D9}">
          <x14:formula1>
            <xm:f>'(参考)リスト'!$F$16:$F$21</xm:f>
          </x14:formula1>
          <xm:sqref>U11:X34</xm:sqref>
        </x14:dataValidation>
        <x14:dataValidation type="list" allowBlank="1" showInputMessage="1" showErrorMessage="1" xr:uid="{6695E456-45DA-4268-B871-B1F351169C3C}">
          <x14:formula1>
            <xm:f>'(参考)リスト'!$G$16:$G$19</xm:f>
          </x14:formula1>
          <xm:sqref>AM35:AO38</xm:sqref>
        </x14:dataValidation>
      </x14:dataValidations>
    </ext>
  </extLst>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0B509-F8A5-41D3-A783-51302F0DE1A9}">
  <sheetPr codeName="Sheet100"/>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S024</v>
      </c>
      <c r="AW5" s="274">
        <f>R7</f>
        <v>10.5</v>
      </c>
      <c r="AX5" s="55" t="str">
        <f>AM35</f>
        <v>Ⅱ</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78" t="str">
        <f>IF(Y37&gt;0,"",IF(Z37&gt;0,R7,""))</f>
        <v/>
      </c>
      <c r="BM5" s="278" t="str">
        <f>IF(Y37+Z37&gt;0,"",IF(AA37&gt;0,R7,""))</f>
        <v/>
      </c>
      <c r="BN5" s="278" t="str">
        <f>IF(Y37+Z37+AA37&gt;0,"",IF(AB37&gt;0,R7,""))</f>
        <v/>
      </c>
      <c r="BO5" s="55">
        <f t="shared" ref="BO5:BV5" si="1">AC35</f>
        <v>0</v>
      </c>
      <c r="BP5" s="55">
        <f t="shared" si="1"/>
        <v>0</v>
      </c>
      <c r="BQ5" s="55">
        <f t="shared" si="1"/>
        <v>0</v>
      </c>
      <c r="BR5" s="55">
        <f t="shared" si="1"/>
        <v>0.01</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519</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558</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564</v>
      </c>
      <c r="O12" s="905"/>
      <c r="P12" s="904" t="s">
        <v>542</v>
      </c>
      <c r="Q12" s="905"/>
      <c r="R12" s="850" t="s">
        <v>317</v>
      </c>
      <c r="S12" s="850"/>
      <c r="T12" s="850"/>
      <c r="U12" s="904" t="s">
        <v>562</v>
      </c>
      <c r="V12" s="905"/>
      <c r="W12" s="904"/>
      <c r="X12" s="905"/>
      <c r="Y12" s="54"/>
      <c r="Z12" s="54"/>
      <c r="AA12" s="54"/>
      <c r="AB12" s="54"/>
      <c r="AC12" s="273"/>
      <c r="AD12" s="273"/>
      <c r="AE12" s="273"/>
      <c r="AF12" s="273">
        <v>0.01</v>
      </c>
      <c r="AG12" s="273"/>
      <c r="AH12" s="273"/>
      <c r="AI12" s="273"/>
      <c r="AJ12" s="273"/>
      <c r="AK12" s="898"/>
      <c r="AL12" s="899"/>
      <c r="AM12" s="899"/>
      <c r="AN12" s="899"/>
      <c r="AO12" s="900"/>
      <c r="AP12" s="2"/>
      <c r="AQ12" s="59">
        <f t="shared" si="2"/>
        <v>2</v>
      </c>
    </row>
    <row r="13" spans="2:86" ht="12" customHeight="1" x14ac:dyDescent="0.15">
      <c r="B13" s="940"/>
      <c r="C13" s="947"/>
      <c r="D13" s="948"/>
      <c r="E13" s="948"/>
      <c r="F13" s="948"/>
      <c r="G13" s="948"/>
      <c r="H13" s="948"/>
      <c r="I13" s="948"/>
      <c r="J13" s="949"/>
      <c r="K13" s="100">
        <v>3</v>
      </c>
      <c r="L13" s="904" t="s">
        <v>549</v>
      </c>
      <c r="M13" s="905"/>
      <c r="N13" s="904" t="s">
        <v>559</v>
      </c>
      <c r="O13" s="905"/>
      <c r="P13" s="904"/>
      <c r="Q13" s="905"/>
      <c r="R13" s="913" t="s">
        <v>351</v>
      </c>
      <c r="S13" s="914"/>
      <c r="T13" s="915"/>
      <c r="U13" s="904" t="s">
        <v>562</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1</v>
      </c>
    </row>
    <row r="14" spans="2:86" ht="12" customHeight="1" x14ac:dyDescent="0.15">
      <c r="B14" s="940"/>
      <c r="C14" s="947"/>
      <c r="D14" s="948"/>
      <c r="E14" s="948"/>
      <c r="F14" s="948"/>
      <c r="G14" s="948"/>
      <c r="H14" s="948"/>
      <c r="I14" s="948"/>
      <c r="J14" s="949"/>
      <c r="K14" s="100">
        <v>4</v>
      </c>
      <c r="L14" s="904"/>
      <c r="M14" s="905"/>
      <c r="N14" s="904"/>
      <c r="O14" s="905"/>
      <c r="P14" s="904"/>
      <c r="Q14" s="905"/>
      <c r="R14" s="850"/>
      <c r="S14" s="850"/>
      <c r="T14" s="850"/>
      <c r="U14" s="904"/>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c r="M15" s="905"/>
      <c r="N15" s="904"/>
      <c r="O15" s="905"/>
      <c r="P15" s="904"/>
      <c r="Q15" s="905"/>
      <c r="R15" s="913"/>
      <c r="S15" s="914"/>
      <c r="T15" s="915"/>
      <c r="U15" s="904"/>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c r="M16" s="905"/>
      <c r="N16" s="904"/>
      <c r="O16" s="905"/>
      <c r="P16" s="904"/>
      <c r="Q16" s="905"/>
      <c r="R16" s="913"/>
      <c r="S16" s="914"/>
      <c r="T16" s="915"/>
      <c r="U16" s="904"/>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0.01</v>
      </c>
      <c r="AG35" s="124">
        <f t="shared" si="3"/>
        <v>0</v>
      </c>
      <c r="AH35" s="124">
        <f t="shared" si="3"/>
        <v>0</v>
      </c>
      <c r="AI35" s="124">
        <f t="shared" si="3"/>
        <v>0</v>
      </c>
      <c r="AJ35" s="125">
        <f t="shared" si="3"/>
        <v>0</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0</v>
      </c>
      <c r="AF37" s="896">
        <f t="shared" si="5"/>
        <v>1</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N11:O34" xr:uid="{94657C91-1723-4304-8301-34071FCCEC40}">
      <formula1>INDIRECT(L11)</formula1>
    </dataValidation>
    <dataValidation type="list" allowBlank="1" showInputMessage="1" showErrorMessage="1" sqref="Y11:AB34" xr:uid="{7F28E9F0-7252-4B3E-AE7D-E62254657D6A}">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CDCE653-D3ED-4B77-8E8C-C0F07901D030}">
          <x14:formula1>
            <xm:f>'(参考)リスト'!$G$16:$G$19</xm:f>
          </x14:formula1>
          <xm:sqref>AM35:AO38</xm:sqref>
        </x14:dataValidation>
        <x14:dataValidation type="list" allowBlank="1" showInputMessage="1" showErrorMessage="1" xr:uid="{F6A12553-8DE5-4377-BDFA-4C55B4756D61}">
          <x14:formula1>
            <xm:f>'(参考)リスト'!$F$16:$F$21</xm:f>
          </x14:formula1>
          <xm:sqref>U11:X34</xm:sqref>
        </x14:dataValidation>
        <x14:dataValidation type="list" allowBlank="1" showInputMessage="1" showErrorMessage="1" xr:uid="{9957945E-AC56-4EB7-BC41-38FF36FD5981}">
          <x14:formula1>
            <xm:f>'(参考)リスト'!$E$16:$E$27</xm:f>
          </x14:formula1>
          <xm:sqref>R11:T34</xm:sqref>
        </x14:dataValidation>
        <x14:dataValidation type="list" allowBlank="1" showInputMessage="1" showErrorMessage="1" xr:uid="{2AA66A07-EE2D-4615-BCA1-D0187B3EDABA}">
          <x14:formula1>
            <xm:f>'(参考)リスト'!$B$16:$B$21</xm:f>
          </x14:formula1>
          <xm:sqref>L11:M34</xm:sqref>
        </x14:dataValidation>
        <x14:dataValidation type="list" allowBlank="1" showInputMessage="1" showErrorMessage="1" xr:uid="{EE85788E-B9FD-4BC6-9D36-572CBE745D9B}">
          <x14:formula1>
            <xm:f>'(参考)リスト'!$D$16:$D$18</xm:f>
          </x14:formula1>
          <xm:sqref>P11:Q34</xm:sqref>
        </x14:dataValidation>
      </x14:dataValidations>
    </ext>
  </extLst>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33A8F-7D46-461D-89E9-B568E05AC5BD}">
  <sheetPr codeName="Sheet101"/>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S025</v>
      </c>
      <c r="AW5" s="274">
        <f>R7</f>
        <v>10.5</v>
      </c>
      <c r="AX5" s="55" t="str">
        <f>AM35</f>
        <v>Ⅱ</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0</v>
      </c>
      <c r="BK5" s="55" t="str">
        <f>IF(Y37&gt;0,R7,"")</f>
        <v/>
      </c>
      <c r="BL5" s="278" t="str">
        <f>IF(Y37&gt;0,"",IF(Z37&gt;0,R7,""))</f>
        <v/>
      </c>
      <c r="BM5" s="278" t="str">
        <f>IF(Y37+Z37&gt;0,"",IF(AA37&gt;0,R7,""))</f>
        <v/>
      </c>
      <c r="BN5" s="278" t="str">
        <f>IF(Y37+Z37+AA37&gt;0,"",IF(AB37&gt;0,R7,""))</f>
        <v/>
      </c>
      <c r="BO5" s="55">
        <f t="shared" ref="BO5:BV5" si="1">AC35</f>
        <v>0</v>
      </c>
      <c r="BP5" s="55">
        <f t="shared" si="1"/>
        <v>0</v>
      </c>
      <c r="BQ5" s="55">
        <f t="shared" si="1"/>
        <v>0</v>
      </c>
      <c r="BR5" s="55">
        <f t="shared" si="1"/>
        <v>0.03</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520</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563</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597</v>
      </c>
      <c r="O12" s="905"/>
      <c r="P12" s="904" t="s">
        <v>542</v>
      </c>
      <c r="Q12" s="905"/>
      <c r="R12" s="850" t="s">
        <v>317</v>
      </c>
      <c r="S12" s="850"/>
      <c r="T12" s="850"/>
      <c r="U12" s="904" t="s">
        <v>562</v>
      </c>
      <c r="V12" s="905"/>
      <c r="W12" s="904"/>
      <c r="X12" s="905"/>
      <c r="Y12" s="54"/>
      <c r="Z12" s="54"/>
      <c r="AA12" s="54"/>
      <c r="AB12" s="54"/>
      <c r="AC12" s="273"/>
      <c r="AD12" s="273"/>
      <c r="AE12" s="273"/>
      <c r="AF12" s="273">
        <v>0.03</v>
      </c>
      <c r="AG12" s="273"/>
      <c r="AH12" s="273"/>
      <c r="AI12" s="273"/>
      <c r="AJ12" s="273"/>
      <c r="AK12" s="898"/>
      <c r="AL12" s="899"/>
      <c r="AM12" s="899"/>
      <c r="AN12" s="899"/>
      <c r="AO12" s="900"/>
      <c r="AP12" s="2"/>
      <c r="AQ12" s="59">
        <f t="shared" si="2"/>
        <v>2</v>
      </c>
    </row>
    <row r="13" spans="2:86" ht="12" customHeight="1" x14ac:dyDescent="0.15">
      <c r="B13" s="940"/>
      <c r="C13" s="947"/>
      <c r="D13" s="948"/>
      <c r="E13" s="948"/>
      <c r="F13" s="948"/>
      <c r="G13" s="948"/>
      <c r="H13" s="948"/>
      <c r="I13" s="948"/>
      <c r="J13" s="949"/>
      <c r="K13" s="100">
        <v>3</v>
      </c>
      <c r="L13" s="904" t="s">
        <v>557</v>
      </c>
      <c r="M13" s="905"/>
      <c r="N13" s="904" t="s">
        <v>558</v>
      </c>
      <c r="O13" s="905"/>
      <c r="P13" s="904" t="s">
        <v>542</v>
      </c>
      <c r="Q13" s="905"/>
      <c r="R13" s="913" t="s">
        <v>351</v>
      </c>
      <c r="S13" s="914"/>
      <c r="T13" s="915"/>
      <c r="U13" s="904" t="s">
        <v>553</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2</v>
      </c>
    </row>
    <row r="14" spans="2:86" ht="12" customHeight="1" x14ac:dyDescent="0.15">
      <c r="B14" s="940"/>
      <c r="C14" s="947"/>
      <c r="D14" s="948"/>
      <c r="E14" s="948"/>
      <c r="F14" s="948"/>
      <c r="G14" s="948"/>
      <c r="H14" s="948"/>
      <c r="I14" s="948"/>
      <c r="J14" s="949"/>
      <c r="K14" s="100">
        <v>4</v>
      </c>
      <c r="L14" s="904" t="s">
        <v>549</v>
      </c>
      <c r="M14" s="905"/>
      <c r="N14" s="904" t="s">
        <v>559</v>
      </c>
      <c r="O14" s="905"/>
      <c r="P14" s="904"/>
      <c r="Q14" s="905"/>
      <c r="R14" s="850" t="s">
        <v>351</v>
      </c>
      <c r="S14" s="850"/>
      <c r="T14" s="850"/>
      <c r="U14" s="904" t="s">
        <v>562</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t="s">
        <v>549</v>
      </c>
      <c r="M15" s="905"/>
      <c r="N15" s="904" t="s">
        <v>559</v>
      </c>
      <c r="O15" s="905"/>
      <c r="P15" s="904"/>
      <c r="Q15" s="905"/>
      <c r="R15" s="913" t="s">
        <v>351</v>
      </c>
      <c r="S15" s="914"/>
      <c r="T15" s="915"/>
      <c r="U15" s="904" t="s">
        <v>562</v>
      </c>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t="s">
        <v>549</v>
      </c>
      <c r="M16" s="905"/>
      <c r="N16" s="904" t="s">
        <v>559</v>
      </c>
      <c r="O16" s="905"/>
      <c r="P16" s="904"/>
      <c r="Q16" s="905"/>
      <c r="R16" s="913" t="s">
        <v>351</v>
      </c>
      <c r="S16" s="914"/>
      <c r="T16" s="915"/>
      <c r="U16" s="904" t="s">
        <v>562</v>
      </c>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0.03</v>
      </c>
      <c r="AG35" s="124">
        <f t="shared" si="3"/>
        <v>0</v>
      </c>
      <c r="AH35" s="124">
        <f t="shared" si="3"/>
        <v>0</v>
      </c>
      <c r="AI35" s="124">
        <f t="shared" si="3"/>
        <v>0</v>
      </c>
      <c r="AJ35" s="125">
        <f t="shared" si="3"/>
        <v>0</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0</v>
      </c>
      <c r="AF37" s="896">
        <f t="shared" si="5"/>
        <v>1</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N11:O34" xr:uid="{F33B55E2-17E0-4E2C-94AC-84B17182B412}">
      <formula1>INDIRECT(L11)</formula1>
    </dataValidation>
    <dataValidation type="list" allowBlank="1" showInputMessage="1" showErrorMessage="1" sqref="Y11:AB34" xr:uid="{5F4D1DBD-3881-4923-9C20-8415E7B8267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43687DA-802C-4F49-935C-230DD0FEC12E}">
          <x14:formula1>
            <xm:f>'(参考)リスト'!$G$16:$G$19</xm:f>
          </x14:formula1>
          <xm:sqref>AM35:AO38</xm:sqref>
        </x14:dataValidation>
        <x14:dataValidation type="list" allowBlank="1" showInputMessage="1" showErrorMessage="1" xr:uid="{B00A98F7-4C90-4A49-98B3-7FAAF1203C71}">
          <x14:formula1>
            <xm:f>'(参考)リスト'!$F$16:$F$21</xm:f>
          </x14:formula1>
          <xm:sqref>U11:X34</xm:sqref>
        </x14:dataValidation>
        <x14:dataValidation type="list" allowBlank="1" showInputMessage="1" showErrorMessage="1" xr:uid="{6439E82B-83B5-429B-AC10-F685A09AB7D1}">
          <x14:formula1>
            <xm:f>'(参考)リスト'!$E$16:$E$27</xm:f>
          </x14:formula1>
          <xm:sqref>R11:T34</xm:sqref>
        </x14:dataValidation>
        <x14:dataValidation type="list" allowBlank="1" showInputMessage="1" showErrorMessage="1" xr:uid="{A0CBD8F7-B6EE-480C-A267-BDADA1041A50}">
          <x14:formula1>
            <xm:f>'(参考)リスト'!$B$16:$B$21</xm:f>
          </x14:formula1>
          <xm:sqref>L11:M34</xm:sqref>
        </x14:dataValidation>
        <x14:dataValidation type="list" allowBlank="1" showInputMessage="1" showErrorMessage="1" xr:uid="{EF559975-2588-47FC-A5EF-034C09204E4B}">
          <x14:formula1>
            <xm:f>'(参考)リスト'!$D$16:$D$18</xm:f>
          </x14:formula1>
          <xm:sqref>P11:Q34</xm:sqref>
        </x14:dataValidation>
      </x14:dataValidations>
    </ext>
  </extLst>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894C6-6312-4F42-BB1C-4CCDA40BD200}">
  <sheetPr codeName="Sheet102"/>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S026</v>
      </c>
      <c r="AW5" s="274">
        <f>R7</f>
        <v>10.5</v>
      </c>
      <c r="AX5" s="55" t="str">
        <f>AM35</f>
        <v>Ⅰ</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78" t="str">
        <f>IF(Y37&gt;0,"",IF(Z37&gt;0,R7,""))</f>
        <v/>
      </c>
      <c r="BM5" s="278" t="str">
        <f>IF(Y37+Z37&gt;0,"",IF(AA37&gt;0,R7,""))</f>
        <v/>
      </c>
      <c r="BN5" s="278"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521</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558</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549</v>
      </c>
      <c r="M12" s="905"/>
      <c r="N12" s="904" t="s">
        <v>559</v>
      </c>
      <c r="O12" s="905"/>
      <c r="P12" s="904"/>
      <c r="Q12" s="905"/>
      <c r="R12" s="850" t="s">
        <v>351</v>
      </c>
      <c r="S12" s="850"/>
      <c r="T12" s="850"/>
      <c r="U12" s="904" t="s">
        <v>562</v>
      </c>
      <c r="V12" s="905"/>
      <c r="W12" s="904"/>
      <c r="X12" s="905"/>
      <c r="Y12" s="54"/>
      <c r="Z12" s="54"/>
      <c r="AA12" s="54"/>
      <c r="AB12" s="54"/>
      <c r="AC12" s="273"/>
      <c r="AD12" s="273"/>
      <c r="AE12" s="273"/>
      <c r="AF12" s="273"/>
      <c r="AG12" s="273"/>
      <c r="AH12" s="273"/>
      <c r="AI12" s="273"/>
      <c r="AJ12" s="273"/>
      <c r="AK12" s="898"/>
      <c r="AL12" s="899"/>
      <c r="AM12" s="899"/>
      <c r="AN12" s="899"/>
      <c r="AO12" s="900"/>
      <c r="AP12" s="2"/>
      <c r="AQ12" s="59">
        <f t="shared" si="2"/>
        <v>1</v>
      </c>
    </row>
    <row r="13" spans="2:86" ht="12" customHeight="1" x14ac:dyDescent="0.15">
      <c r="B13" s="940"/>
      <c r="C13" s="947"/>
      <c r="D13" s="948"/>
      <c r="E13" s="948"/>
      <c r="F13" s="948"/>
      <c r="G13" s="948"/>
      <c r="H13" s="948"/>
      <c r="I13" s="948"/>
      <c r="J13" s="949"/>
      <c r="K13" s="100">
        <v>3</v>
      </c>
      <c r="L13" s="904" t="s">
        <v>549</v>
      </c>
      <c r="M13" s="905"/>
      <c r="N13" s="904" t="s">
        <v>559</v>
      </c>
      <c r="O13" s="905"/>
      <c r="P13" s="904"/>
      <c r="Q13" s="905"/>
      <c r="R13" s="913" t="s">
        <v>351</v>
      </c>
      <c r="S13" s="914"/>
      <c r="T13" s="915"/>
      <c r="U13" s="904" t="s">
        <v>562</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1</v>
      </c>
    </row>
    <row r="14" spans="2:86" ht="12" customHeight="1" x14ac:dyDescent="0.15">
      <c r="B14" s="940"/>
      <c r="C14" s="947"/>
      <c r="D14" s="948"/>
      <c r="E14" s="948"/>
      <c r="F14" s="948"/>
      <c r="G14" s="948"/>
      <c r="H14" s="948"/>
      <c r="I14" s="948"/>
      <c r="J14" s="949"/>
      <c r="K14" s="100">
        <v>4</v>
      </c>
      <c r="L14" s="904" t="s">
        <v>549</v>
      </c>
      <c r="M14" s="905"/>
      <c r="N14" s="904" t="s">
        <v>559</v>
      </c>
      <c r="O14" s="905"/>
      <c r="P14" s="904"/>
      <c r="Q14" s="905"/>
      <c r="R14" s="850" t="s">
        <v>351</v>
      </c>
      <c r="S14" s="850"/>
      <c r="T14" s="850"/>
      <c r="U14" s="904" t="s">
        <v>562</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c r="M15" s="905"/>
      <c r="N15" s="904"/>
      <c r="O15" s="905"/>
      <c r="P15" s="904"/>
      <c r="Q15" s="905"/>
      <c r="R15" s="913"/>
      <c r="S15" s="914"/>
      <c r="T15" s="915"/>
      <c r="U15" s="904"/>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c r="M16" s="905"/>
      <c r="N16" s="904"/>
      <c r="O16" s="905"/>
      <c r="P16" s="904"/>
      <c r="Q16" s="905"/>
      <c r="R16" s="913"/>
      <c r="S16" s="914"/>
      <c r="T16" s="915"/>
      <c r="U16" s="904"/>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9" t="s">
        <v>914</v>
      </c>
      <c r="AL35" s="909"/>
      <c r="AM35" s="928" t="s">
        <v>553</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0</v>
      </c>
      <c r="AF37" s="896">
        <f t="shared" si="5"/>
        <v>0</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Y11:AB34" xr:uid="{D718332A-B211-4D01-A9D3-E3039B0D282E}">
      <formula1>"〇,"</formula1>
    </dataValidation>
    <dataValidation type="list" allowBlank="1" showInputMessage="1" showErrorMessage="1" sqref="N11:O34" xr:uid="{38E23765-5991-4BAE-819A-59318ACF2E3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63CDEF16-29A2-4079-AD91-29AABA98AAF1}">
          <x14:formula1>
            <xm:f>'(参考)リスト'!$D$16:$D$18</xm:f>
          </x14:formula1>
          <xm:sqref>P11:Q34</xm:sqref>
        </x14:dataValidation>
        <x14:dataValidation type="list" allowBlank="1" showInputMessage="1" showErrorMessage="1" xr:uid="{20F95311-AA39-4CAC-A7D8-A518137FB33A}">
          <x14:formula1>
            <xm:f>'(参考)リスト'!$B$16:$B$21</xm:f>
          </x14:formula1>
          <xm:sqref>L11:M34</xm:sqref>
        </x14:dataValidation>
        <x14:dataValidation type="list" allowBlank="1" showInputMessage="1" showErrorMessage="1" xr:uid="{C64A617A-AB49-4D7D-8DDC-8858ACAF409C}">
          <x14:formula1>
            <xm:f>'(参考)リスト'!$E$16:$E$27</xm:f>
          </x14:formula1>
          <xm:sqref>R11:T34</xm:sqref>
        </x14:dataValidation>
        <x14:dataValidation type="list" allowBlank="1" showInputMessage="1" showErrorMessage="1" xr:uid="{19D93289-7F46-42B4-A083-21C7F938FB26}">
          <x14:formula1>
            <xm:f>'(参考)リスト'!$F$16:$F$21</xm:f>
          </x14:formula1>
          <xm:sqref>U11:X34</xm:sqref>
        </x14:dataValidation>
        <x14:dataValidation type="list" allowBlank="1" showInputMessage="1" showErrorMessage="1" xr:uid="{C07F2369-E9A1-4198-B5A7-0C31349CD239}">
          <x14:formula1>
            <xm:f>'(参考)リスト'!$G$16:$G$19</xm:f>
          </x14:formula1>
          <xm:sqref>AM35:AO38</xm:sqref>
        </x14:dataValidation>
      </x14:dataValidations>
    </ext>
  </extLst>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C56CE-C69C-4BF4-9EB5-6501567EE23C}">
  <sheetPr codeName="Sheet103"/>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S027</v>
      </c>
      <c r="AW5" s="274">
        <f>R7</f>
        <v>10.5</v>
      </c>
      <c r="AX5" s="55" t="str">
        <f>AM35</f>
        <v>Ⅱ</v>
      </c>
      <c r="AY5" s="276" t="str">
        <f>IF(Y37&gt;0,Y37,"")</f>
        <v/>
      </c>
      <c r="AZ5" s="277" t="str">
        <f>IF(Y37&gt;0,"",IF(Z37&gt;0,Z37,""))</f>
        <v/>
      </c>
      <c r="BA5" s="277">
        <f>IF(Y37+Z37&gt;0,"",IF(AA37&gt;0,AA37,""))</f>
        <v>1</v>
      </c>
      <c r="BB5" s="277"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1</v>
      </c>
      <c r="BK5" s="55" t="str">
        <f>IF(Y37&gt;0,R7,"")</f>
        <v/>
      </c>
      <c r="BL5" s="278" t="str">
        <f>IF(Y37&gt;0,"",IF(Z37&gt;0,R7,""))</f>
        <v/>
      </c>
      <c r="BM5" s="278">
        <f>IF(Y37+Z37&gt;0,"",IF(AA37&gt;0,R7,""))</f>
        <v>10.5</v>
      </c>
      <c r="BN5" s="278" t="str">
        <f>IF(Y37+Z37+AA37&gt;0,"",IF(AB37&gt;0,R7,""))</f>
        <v/>
      </c>
      <c r="BO5" s="55">
        <f t="shared" ref="BO5:BV5" si="1">AC35</f>
        <v>0</v>
      </c>
      <c r="BP5" s="55">
        <f t="shared" si="1"/>
        <v>0</v>
      </c>
      <c r="BQ5" s="55">
        <f t="shared" si="1"/>
        <v>0</v>
      </c>
      <c r="BR5" s="55">
        <f t="shared" si="1"/>
        <v>0.01</v>
      </c>
      <c r="BS5" s="55">
        <f t="shared" si="1"/>
        <v>0</v>
      </c>
      <c r="BT5" s="55">
        <f t="shared" si="1"/>
        <v>0</v>
      </c>
      <c r="BU5" s="55">
        <f t="shared" si="1"/>
        <v>0</v>
      </c>
      <c r="BV5" s="55">
        <f t="shared" si="1"/>
        <v>1.75</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522</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558</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558</v>
      </c>
      <c r="O12" s="905"/>
      <c r="P12" s="904" t="s">
        <v>542</v>
      </c>
      <c r="Q12" s="905"/>
      <c r="R12" s="850" t="s">
        <v>317</v>
      </c>
      <c r="S12" s="850"/>
      <c r="T12" s="850"/>
      <c r="U12" s="904" t="s">
        <v>562</v>
      </c>
      <c r="V12" s="905"/>
      <c r="W12" s="904"/>
      <c r="X12" s="905"/>
      <c r="Y12" s="54"/>
      <c r="Z12" s="54"/>
      <c r="AA12" s="54"/>
      <c r="AB12" s="54"/>
      <c r="AC12" s="273"/>
      <c r="AD12" s="273"/>
      <c r="AE12" s="273"/>
      <c r="AF12" s="273">
        <v>0.01</v>
      </c>
      <c r="AG12" s="273"/>
      <c r="AH12" s="273"/>
      <c r="AI12" s="273"/>
      <c r="AJ12" s="273"/>
      <c r="AK12" s="898"/>
      <c r="AL12" s="899"/>
      <c r="AM12" s="899"/>
      <c r="AN12" s="899"/>
      <c r="AO12" s="900"/>
      <c r="AP12" s="2"/>
      <c r="AQ12" s="59">
        <f t="shared" si="2"/>
        <v>2</v>
      </c>
    </row>
    <row r="13" spans="2:86" ht="12" customHeight="1" x14ac:dyDescent="0.15">
      <c r="B13" s="940"/>
      <c r="C13" s="947"/>
      <c r="D13" s="948"/>
      <c r="E13" s="948"/>
      <c r="F13" s="948"/>
      <c r="G13" s="948"/>
      <c r="H13" s="948"/>
      <c r="I13" s="948"/>
      <c r="J13" s="949"/>
      <c r="K13" s="100">
        <v>3</v>
      </c>
      <c r="L13" s="904" t="s">
        <v>557</v>
      </c>
      <c r="M13" s="905"/>
      <c r="N13" s="904" t="s">
        <v>591</v>
      </c>
      <c r="O13" s="905"/>
      <c r="P13" s="904" t="s">
        <v>345</v>
      </c>
      <c r="Q13" s="905"/>
      <c r="R13" s="913" t="s">
        <v>345</v>
      </c>
      <c r="S13" s="914"/>
      <c r="T13" s="915"/>
      <c r="U13" s="904" t="s">
        <v>562</v>
      </c>
      <c r="V13" s="905"/>
      <c r="W13" s="904"/>
      <c r="X13" s="905"/>
      <c r="Y13" s="54"/>
      <c r="Z13" s="54"/>
      <c r="AA13" s="54"/>
      <c r="AB13" s="54"/>
      <c r="AC13" s="273"/>
      <c r="AD13" s="273"/>
      <c r="AE13" s="273"/>
      <c r="AF13" s="273"/>
      <c r="AG13" s="273"/>
      <c r="AH13" s="273"/>
      <c r="AI13" s="273"/>
      <c r="AJ13" s="273">
        <v>1.75</v>
      </c>
      <c r="AK13" s="898"/>
      <c r="AL13" s="899"/>
      <c r="AM13" s="899"/>
      <c r="AN13" s="899"/>
      <c r="AO13" s="900"/>
      <c r="AP13" s="2"/>
      <c r="AQ13" s="59">
        <f t="shared" si="2"/>
        <v>3</v>
      </c>
    </row>
    <row r="14" spans="2:86" ht="12" customHeight="1" x14ac:dyDescent="0.15">
      <c r="B14" s="940"/>
      <c r="C14" s="947"/>
      <c r="D14" s="948"/>
      <c r="E14" s="948"/>
      <c r="F14" s="948"/>
      <c r="G14" s="948"/>
      <c r="H14" s="948"/>
      <c r="I14" s="948"/>
      <c r="J14" s="949"/>
      <c r="K14" s="100">
        <v>4</v>
      </c>
      <c r="L14" s="904" t="s">
        <v>549</v>
      </c>
      <c r="M14" s="905"/>
      <c r="N14" s="904" t="s">
        <v>559</v>
      </c>
      <c r="O14" s="905"/>
      <c r="P14" s="904"/>
      <c r="Q14" s="905"/>
      <c r="R14" s="850" t="s">
        <v>351</v>
      </c>
      <c r="S14" s="850"/>
      <c r="T14" s="850"/>
      <c r="U14" s="904" t="s">
        <v>562</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t="s">
        <v>557</v>
      </c>
      <c r="M15" s="905"/>
      <c r="N15" s="904" t="s">
        <v>584</v>
      </c>
      <c r="O15" s="905"/>
      <c r="P15" s="904" t="s">
        <v>548</v>
      </c>
      <c r="Q15" s="905"/>
      <c r="R15" s="913" t="s">
        <v>309</v>
      </c>
      <c r="S15" s="914"/>
      <c r="T15" s="915"/>
      <c r="U15" s="904" t="s">
        <v>552</v>
      </c>
      <c r="V15" s="905"/>
      <c r="W15" s="904"/>
      <c r="X15" s="905"/>
      <c r="Y15" s="54"/>
      <c r="Z15" s="54"/>
      <c r="AA15" s="54" t="s">
        <v>917</v>
      </c>
      <c r="AB15" s="54"/>
      <c r="AC15" s="60"/>
      <c r="AD15" s="60"/>
      <c r="AE15" s="60"/>
      <c r="AF15" s="60"/>
      <c r="AG15" s="60"/>
      <c r="AH15" s="60"/>
      <c r="AI15" s="60"/>
      <c r="AJ15" s="60"/>
      <c r="AK15" s="898" t="s">
        <v>601</v>
      </c>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c r="M16" s="905"/>
      <c r="N16" s="904"/>
      <c r="O16" s="905"/>
      <c r="P16" s="904"/>
      <c r="Q16" s="905"/>
      <c r="R16" s="913"/>
      <c r="S16" s="914"/>
      <c r="T16" s="915"/>
      <c r="U16" s="904"/>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0.01</v>
      </c>
      <c r="AG35" s="124">
        <f t="shared" si="3"/>
        <v>0</v>
      </c>
      <c r="AH35" s="124">
        <f t="shared" si="3"/>
        <v>0</v>
      </c>
      <c r="AI35" s="124">
        <f t="shared" si="3"/>
        <v>0</v>
      </c>
      <c r="AJ35" s="125">
        <f t="shared" si="3"/>
        <v>1.75</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1</v>
      </c>
      <c r="AB37" s="896">
        <f t="shared" si="4"/>
        <v>0</v>
      </c>
      <c r="AC37" s="896">
        <f>COUNTA(AC11:AC34)</f>
        <v>0</v>
      </c>
      <c r="AD37" s="896">
        <f t="shared" ref="AD37:AI37" si="5">COUNTA(AD11:AD34)</f>
        <v>0</v>
      </c>
      <c r="AE37" s="896">
        <f t="shared" si="5"/>
        <v>0</v>
      </c>
      <c r="AF37" s="896">
        <f t="shared" si="5"/>
        <v>1</v>
      </c>
      <c r="AG37" s="896">
        <f t="shared" si="5"/>
        <v>0</v>
      </c>
      <c r="AH37" s="896">
        <f t="shared" si="5"/>
        <v>0</v>
      </c>
      <c r="AI37" s="896">
        <f t="shared" si="5"/>
        <v>0</v>
      </c>
      <c r="AJ37" s="896">
        <f>COUNTA(AJ11:AJ34)</f>
        <v>1</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N11:O34" xr:uid="{738D8F55-B3B8-4DE1-A38D-33040D268D74}">
      <formula1>INDIRECT(L11)</formula1>
    </dataValidation>
    <dataValidation type="list" allowBlank="1" showInputMessage="1" showErrorMessage="1" sqref="Y11:AB34" xr:uid="{6B2B1E69-19EA-4754-94B3-9CF7CD243F25}">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D29D1D9-E081-4DA3-8F3D-B44802EEE81B}">
          <x14:formula1>
            <xm:f>'(参考)リスト'!$G$16:$G$19</xm:f>
          </x14:formula1>
          <xm:sqref>AM35:AO38</xm:sqref>
        </x14:dataValidation>
        <x14:dataValidation type="list" allowBlank="1" showInputMessage="1" showErrorMessage="1" xr:uid="{5F71CB83-7FA0-431D-9D0A-DF4617B0C145}">
          <x14:formula1>
            <xm:f>'(参考)リスト'!$F$16:$F$21</xm:f>
          </x14:formula1>
          <xm:sqref>U11:X34</xm:sqref>
        </x14:dataValidation>
        <x14:dataValidation type="list" allowBlank="1" showInputMessage="1" showErrorMessage="1" xr:uid="{1C5FEE5A-B7E1-49AB-8CC8-AD4EAE938AB3}">
          <x14:formula1>
            <xm:f>'(参考)リスト'!$E$16:$E$27</xm:f>
          </x14:formula1>
          <xm:sqref>R11:T34</xm:sqref>
        </x14:dataValidation>
        <x14:dataValidation type="list" allowBlank="1" showInputMessage="1" showErrorMessage="1" xr:uid="{A4EFF17B-6A7F-412E-8198-FA4AD36FE5F9}">
          <x14:formula1>
            <xm:f>'(参考)リスト'!$B$16:$B$21</xm:f>
          </x14:formula1>
          <xm:sqref>L11:M34</xm:sqref>
        </x14:dataValidation>
        <x14:dataValidation type="list" allowBlank="1" showInputMessage="1" showErrorMessage="1" xr:uid="{522CA87F-80ED-4523-8101-7597964B3569}">
          <x14:formula1>
            <xm:f>'(参考)リスト'!$D$16:$D$18</xm:f>
          </x14:formula1>
          <xm:sqref>P11:Q34</xm:sqref>
        </x14:dataValidation>
      </x14:dataValidations>
    </ext>
  </extLst>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5A487-E09B-48C7-B719-C152E9775F67}">
  <sheetPr codeName="Sheet104"/>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S028</v>
      </c>
      <c r="AW5" s="274">
        <f>R7</f>
        <v>10.5</v>
      </c>
      <c r="AX5" s="55" t="str">
        <f>AM35</f>
        <v>Ⅰ</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78" t="str">
        <f>IF(Y37&gt;0,"",IF(Z37&gt;0,R7,""))</f>
        <v/>
      </c>
      <c r="BM5" s="278" t="str">
        <f>IF(Y37+Z37&gt;0,"",IF(AA37&gt;0,R7,""))</f>
        <v/>
      </c>
      <c r="BN5" s="278" t="str">
        <f>IF(Y37+Z37+AA37&gt;0,"",IF(AB37&gt;0,R7,""))</f>
        <v/>
      </c>
      <c r="BO5" s="55">
        <f t="shared" ref="BO5:BV5" si="1">AC35</f>
        <v>0</v>
      </c>
      <c r="BP5" s="55">
        <f t="shared" si="1"/>
        <v>0</v>
      </c>
      <c r="BQ5" s="55">
        <f t="shared" si="1"/>
        <v>0</v>
      </c>
      <c r="BR5" s="55">
        <f t="shared" si="1"/>
        <v>0</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523</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563</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558</v>
      </c>
      <c r="O12" s="905"/>
      <c r="P12" s="904" t="s">
        <v>542</v>
      </c>
      <c r="Q12" s="905"/>
      <c r="R12" s="850" t="s">
        <v>351</v>
      </c>
      <c r="S12" s="850"/>
      <c r="T12" s="850"/>
      <c r="U12" s="904" t="s">
        <v>553</v>
      </c>
      <c r="V12" s="905"/>
      <c r="W12" s="904"/>
      <c r="X12" s="905"/>
      <c r="Y12" s="54"/>
      <c r="Z12" s="54"/>
      <c r="AA12" s="54"/>
      <c r="AB12" s="54"/>
      <c r="AC12" s="273"/>
      <c r="AD12" s="273"/>
      <c r="AE12" s="273"/>
      <c r="AF12" s="273"/>
      <c r="AG12" s="273"/>
      <c r="AH12" s="273"/>
      <c r="AI12" s="273"/>
      <c r="AJ12" s="273"/>
      <c r="AK12" s="898"/>
      <c r="AL12" s="899"/>
      <c r="AM12" s="899"/>
      <c r="AN12" s="899"/>
      <c r="AO12" s="900"/>
      <c r="AP12" s="2"/>
      <c r="AQ12" s="59">
        <f t="shared" si="2"/>
        <v>2</v>
      </c>
    </row>
    <row r="13" spans="2:86" ht="12" customHeight="1" x14ac:dyDescent="0.15">
      <c r="B13" s="940"/>
      <c r="C13" s="947"/>
      <c r="D13" s="948"/>
      <c r="E13" s="948"/>
      <c r="F13" s="948"/>
      <c r="G13" s="948"/>
      <c r="H13" s="948"/>
      <c r="I13" s="948"/>
      <c r="J13" s="949"/>
      <c r="K13" s="100">
        <v>3</v>
      </c>
      <c r="L13" s="904" t="s">
        <v>549</v>
      </c>
      <c r="M13" s="905"/>
      <c r="N13" s="904" t="s">
        <v>559</v>
      </c>
      <c r="O13" s="905"/>
      <c r="P13" s="904"/>
      <c r="Q13" s="905"/>
      <c r="R13" s="913" t="s">
        <v>351</v>
      </c>
      <c r="S13" s="914"/>
      <c r="T13" s="915"/>
      <c r="U13" s="904" t="s">
        <v>562</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1</v>
      </c>
    </row>
    <row r="14" spans="2:86" ht="12" customHeight="1" x14ac:dyDescent="0.15">
      <c r="B14" s="940"/>
      <c r="C14" s="947"/>
      <c r="D14" s="948"/>
      <c r="E14" s="948"/>
      <c r="F14" s="948"/>
      <c r="G14" s="948"/>
      <c r="H14" s="948"/>
      <c r="I14" s="948"/>
      <c r="J14" s="949"/>
      <c r="K14" s="100">
        <v>4</v>
      </c>
      <c r="L14" s="904"/>
      <c r="M14" s="905"/>
      <c r="N14" s="904"/>
      <c r="O14" s="905"/>
      <c r="P14" s="904"/>
      <c r="Q14" s="905"/>
      <c r="R14" s="850"/>
      <c r="S14" s="850"/>
      <c r="T14" s="850"/>
      <c r="U14" s="904"/>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c r="M15" s="905"/>
      <c r="N15" s="904"/>
      <c r="O15" s="905"/>
      <c r="P15" s="904"/>
      <c r="Q15" s="905"/>
      <c r="R15" s="913"/>
      <c r="S15" s="914"/>
      <c r="T15" s="915"/>
      <c r="U15" s="904"/>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c r="M16" s="905"/>
      <c r="N16" s="904"/>
      <c r="O16" s="905"/>
      <c r="P16" s="904"/>
      <c r="Q16" s="905"/>
      <c r="R16" s="913"/>
      <c r="S16" s="914"/>
      <c r="T16" s="915"/>
      <c r="U16" s="904"/>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9" t="s">
        <v>914</v>
      </c>
      <c r="AL35" s="909"/>
      <c r="AM35" s="928" t="s">
        <v>553</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0</v>
      </c>
      <c r="AF37" s="896">
        <f t="shared" si="5"/>
        <v>0</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N11:O34" xr:uid="{2F3B8FAE-2851-4268-A2AD-8CDF83173BFC}">
      <formula1>INDIRECT(L11)</formula1>
    </dataValidation>
    <dataValidation type="list" allowBlank="1" showInputMessage="1" showErrorMessage="1" sqref="Y11:AB34" xr:uid="{B52A0935-A9F6-4B5B-82C0-76BD5BB1758B}">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44BEDEC-943F-452F-B2DD-B0C6BF7E90C2}">
          <x14:formula1>
            <xm:f>'(参考)リスト'!$G$16:$G$19</xm:f>
          </x14:formula1>
          <xm:sqref>AM35:AO38</xm:sqref>
        </x14:dataValidation>
        <x14:dataValidation type="list" allowBlank="1" showInputMessage="1" showErrorMessage="1" xr:uid="{BC1A274A-821F-43CF-8D63-C7334A78B552}">
          <x14:formula1>
            <xm:f>'(参考)リスト'!$F$16:$F$21</xm:f>
          </x14:formula1>
          <xm:sqref>U11:X34</xm:sqref>
        </x14:dataValidation>
        <x14:dataValidation type="list" allowBlank="1" showInputMessage="1" showErrorMessage="1" xr:uid="{59F876CC-24E7-4075-A77A-B3ABF23388E0}">
          <x14:formula1>
            <xm:f>'(参考)リスト'!$E$16:$E$27</xm:f>
          </x14:formula1>
          <xm:sqref>R11:T34</xm:sqref>
        </x14:dataValidation>
        <x14:dataValidation type="list" allowBlank="1" showInputMessage="1" showErrorMessage="1" xr:uid="{B5CFCB0D-902C-4FD0-996D-B17EBEBA2778}">
          <x14:formula1>
            <xm:f>'(参考)リスト'!$B$16:$B$21</xm:f>
          </x14:formula1>
          <xm:sqref>L11:M34</xm:sqref>
        </x14:dataValidation>
        <x14:dataValidation type="list" allowBlank="1" showInputMessage="1" showErrorMessage="1" xr:uid="{F76A3E8F-61B3-46FB-90C5-847DE323F80E}">
          <x14:formula1>
            <xm:f>'(参考)リスト'!$D$16:$D$18</xm:f>
          </x14:formula1>
          <xm:sqref>P11:Q34</xm:sqref>
        </x14:dataValidation>
      </x14:dataValidations>
    </ext>
  </extLst>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1266D-C337-47AD-8F4C-31D36DB367B9}">
  <sheetPr codeName="Sheet105"/>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S029</v>
      </c>
      <c r="AW5" s="274">
        <f>R7</f>
        <v>10.5</v>
      </c>
      <c r="AX5" s="55" t="str">
        <f>AM35</f>
        <v>Ⅱ</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1</v>
      </c>
      <c r="BF5" s="55">
        <f t="shared" si="0"/>
        <v>0</v>
      </c>
      <c r="BG5" s="55">
        <f t="shared" si="0"/>
        <v>0</v>
      </c>
      <c r="BH5" s="55">
        <f t="shared" si="0"/>
        <v>0</v>
      </c>
      <c r="BI5" s="55">
        <f t="shared" si="0"/>
        <v>0</v>
      </c>
      <c r="BJ5" s="55">
        <f t="shared" si="0"/>
        <v>1</v>
      </c>
      <c r="BK5" s="55" t="str">
        <f>IF(Y37&gt;0,R7,"")</f>
        <v/>
      </c>
      <c r="BL5" s="278" t="str">
        <f>IF(Y37&gt;0,"",IF(Z37&gt;0,R7,""))</f>
        <v/>
      </c>
      <c r="BM5" s="278" t="str">
        <f>IF(Y37+Z37&gt;0,"",IF(AA37&gt;0,R7,""))</f>
        <v/>
      </c>
      <c r="BN5" s="278" t="str">
        <f>IF(Y37+Z37+AA37&gt;0,"",IF(AB37&gt;0,R7,""))</f>
        <v/>
      </c>
      <c r="BO5" s="55">
        <f t="shared" ref="BO5:BV5" si="1">AC35</f>
        <v>0</v>
      </c>
      <c r="BP5" s="55">
        <f t="shared" si="1"/>
        <v>0</v>
      </c>
      <c r="BQ5" s="55">
        <f t="shared" si="1"/>
        <v>0.04</v>
      </c>
      <c r="BR5" s="55">
        <f t="shared" si="1"/>
        <v>0</v>
      </c>
      <c r="BS5" s="55">
        <f t="shared" si="1"/>
        <v>0</v>
      </c>
      <c r="BT5" s="55">
        <f t="shared" si="1"/>
        <v>0</v>
      </c>
      <c r="BU5" s="55">
        <f t="shared" si="1"/>
        <v>0</v>
      </c>
      <c r="BV5" s="55">
        <f t="shared" si="1"/>
        <v>0.55000000000000004</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524</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558</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564</v>
      </c>
      <c r="O12" s="905"/>
      <c r="P12" s="904" t="s">
        <v>345</v>
      </c>
      <c r="Q12" s="905"/>
      <c r="R12" s="850" t="s">
        <v>345</v>
      </c>
      <c r="S12" s="850"/>
      <c r="T12" s="850"/>
      <c r="U12" s="904" t="s">
        <v>562</v>
      </c>
      <c r="V12" s="905"/>
      <c r="W12" s="904"/>
      <c r="X12" s="905"/>
      <c r="Y12" s="54"/>
      <c r="Z12" s="54"/>
      <c r="AA12" s="54"/>
      <c r="AB12" s="54"/>
      <c r="AC12" s="273"/>
      <c r="AD12" s="273"/>
      <c r="AE12" s="273"/>
      <c r="AF12" s="273"/>
      <c r="AG12" s="273"/>
      <c r="AH12" s="273"/>
      <c r="AI12" s="273"/>
      <c r="AJ12" s="273">
        <v>0.55000000000000004</v>
      </c>
      <c r="AK12" s="898"/>
      <c r="AL12" s="899"/>
      <c r="AM12" s="899"/>
      <c r="AN12" s="899"/>
      <c r="AO12" s="900"/>
      <c r="AP12" s="2"/>
      <c r="AQ12" s="59">
        <f t="shared" si="2"/>
        <v>3</v>
      </c>
    </row>
    <row r="13" spans="2:86" ht="12" customHeight="1" x14ac:dyDescent="0.15">
      <c r="B13" s="940"/>
      <c r="C13" s="947"/>
      <c r="D13" s="948"/>
      <c r="E13" s="948"/>
      <c r="F13" s="948"/>
      <c r="G13" s="948"/>
      <c r="H13" s="948"/>
      <c r="I13" s="948"/>
      <c r="J13" s="949"/>
      <c r="K13" s="100">
        <v>3</v>
      </c>
      <c r="L13" s="904" t="s">
        <v>557</v>
      </c>
      <c r="M13" s="905"/>
      <c r="N13" s="904" t="s">
        <v>564</v>
      </c>
      <c r="O13" s="905"/>
      <c r="P13" s="904" t="s">
        <v>542</v>
      </c>
      <c r="Q13" s="905"/>
      <c r="R13" s="913" t="s">
        <v>317</v>
      </c>
      <c r="S13" s="914"/>
      <c r="T13" s="915"/>
      <c r="U13" s="904" t="s">
        <v>562</v>
      </c>
      <c r="V13" s="905"/>
      <c r="W13" s="904"/>
      <c r="X13" s="905"/>
      <c r="Y13" s="54"/>
      <c r="Z13" s="54"/>
      <c r="AA13" s="54"/>
      <c r="AB13" s="54"/>
      <c r="AC13" s="273"/>
      <c r="AD13" s="273"/>
      <c r="AE13" s="273">
        <v>0.04</v>
      </c>
      <c r="AF13" s="273"/>
      <c r="AG13" s="273"/>
      <c r="AH13" s="273"/>
      <c r="AI13" s="273"/>
      <c r="AJ13" s="273"/>
      <c r="AK13" s="898"/>
      <c r="AL13" s="899"/>
      <c r="AM13" s="899"/>
      <c r="AN13" s="899"/>
      <c r="AO13" s="900"/>
      <c r="AP13" s="2"/>
      <c r="AQ13" s="59">
        <f t="shared" si="2"/>
        <v>2</v>
      </c>
    </row>
    <row r="14" spans="2:86" ht="12" customHeight="1" x14ac:dyDescent="0.15">
      <c r="B14" s="940"/>
      <c r="C14" s="947"/>
      <c r="D14" s="948"/>
      <c r="E14" s="948"/>
      <c r="F14" s="948"/>
      <c r="G14" s="948"/>
      <c r="H14" s="948"/>
      <c r="I14" s="948"/>
      <c r="J14" s="949"/>
      <c r="K14" s="100">
        <v>4</v>
      </c>
      <c r="L14" s="904" t="s">
        <v>549</v>
      </c>
      <c r="M14" s="905"/>
      <c r="N14" s="904" t="s">
        <v>559</v>
      </c>
      <c r="O14" s="905"/>
      <c r="P14" s="904"/>
      <c r="Q14" s="905"/>
      <c r="R14" s="850" t="s">
        <v>351</v>
      </c>
      <c r="S14" s="850"/>
      <c r="T14" s="850"/>
      <c r="U14" s="904" t="s">
        <v>562</v>
      </c>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t="s">
        <v>549</v>
      </c>
      <c r="M15" s="905"/>
      <c r="N15" s="904" t="s">
        <v>559</v>
      </c>
      <c r="O15" s="905"/>
      <c r="P15" s="904"/>
      <c r="Q15" s="905"/>
      <c r="R15" s="913" t="s">
        <v>351</v>
      </c>
      <c r="S15" s="914"/>
      <c r="T15" s="915"/>
      <c r="U15" s="904" t="s">
        <v>562</v>
      </c>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c r="M16" s="905"/>
      <c r="N16" s="904"/>
      <c r="O16" s="905"/>
      <c r="P16" s="904"/>
      <c r="Q16" s="905"/>
      <c r="R16" s="913"/>
      <c r="S16" s="914"/>
      <c r="T16" s="915"/>
      <c r="U16" s="904"/>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0.04</v>
      </c>
      <c r="AF35" s="124">
        <f t="shared" si="3"/>
        <v>0</v>
      </c>
      <c r="AG35" s="124">
        <f t="shared" si="3"/>
        <v>0</v>
      </c>
      <c r="AH35" s="124">
        <f t="shared" si="3"/>
        <v>0</v>
      </c>
      <c r="AI35" s="124">
        <f t="shared" si="3"/>
        <v>0</v>
      </c>
      <c r="AJ35" s="125">
        <f t="shared" si="3"/>
        <v>0.55000000000000004</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1</v>
      </c>
      <c r="AF37" s="896">
        <f t="shared" si="5"/>
        <v>0</v>
      </c>
      <c r="AG37" s="896">
        <f t="shared" si="5"/>
        <v>0</v>
      </c>
      <c r="AH37" s="896">
        <f t="shared" si="5"/>
        <v>0</v>
      </c>
      <c r="AI37" s="896">
        <f t="shared" si="5"/>
        <v>0</v>
      </c>
      <c r="AJ37" s="896">
        <f>COUNTA(AJ11:AJ34)</f>
        <v>1</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Y11:AB34" xr:uid="{194BB79D-DA4B-481D-86B5-E57587BA0348}">
      <formula1>"〇,"</formula1>
    </dataValidation>
    <dataValidation type="list" allowBlank="1" showInputMessage="1" showErrorMessage="1" sqref="N11:O34" xr:uid="{3D294897-A276-4ED8-A776-F216B02A4568}">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558300F-ABCC-4648-92CB-98A8DC77FF84}">
          <x14:formula1>
            <xm:f>'(参考)リスト'!$D$16:$D$18</xm:f>
          </x14:formula1>
          <xm:sqref>P11:Q34</xm:sqref>
        </x14:dataValidation>
        <x14:dataValidation type="list" allowBlank="1" showInputMessage="1" showErrorMessage="1" xr:uid="{8277831A-D5E2-485E-8976-C0B572BF7599}">
          <x14:formula1>
            <xm:f>'(参考)リスト'!$B$16:$B$21</xm:f>
          </x14:formula1>
          <xm:sqref>L11:M34</xm:sqref>
        </x14:dataValidation>
        <x14:dataValidation type="list" allowBlank="1" showInputMessage="1" showErrorMessage="1" xr:uid="{B6C0779B-4752-44BB-A012-0CC918BBC22E}">
          <x14:formula1>
            <xm:f>'(参考)リスト'!$E$16:$E$27</xm:f>
          </x14:formula1>
          <xm:sqref>R11:T34</xm:sqref>
        </x14:dataValidation>
        <x14:dataValidation type="list" allowBlank="1" showInputMessage="1" showErrorMessage="1" xr:uid="{47D25135-39D0-4146-8DE1-15532533901C}">
          <x14:formula1>
            <xm:f>'(参考)リスト'!$F$16:$F$21</xm:f>
          </x14:formula1>
          <xm:sqref>U11:X34</xm:sqref>
        </x14:dataValidation>
        <x14:dataValidation type="list" allowBlank="1" showInputMessage="1" showErrorMessage="1" xr:uid="{74456242-E36F-4E3A-A58A-6BD80EC280C5}">
          <x14:formula1>
            <xm:f>'(参考)リスト'!$G$16:$G$19</xm:f>
          </x14:formula1>
          <xm:sqref>AM35:AO38</xm:sqref>
        </x14:dataValidation>
      </x14:dataValidations>
    </ext>
  </extLst>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D8139-E2C1-4EE8-A28F-FE2948F96EEE}">
  <sheetPr codeName="Sheet106"/>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S030</v>
      </c>
      <c r="AW5" s="274">
        <f>R7</f>
        <v>10.5</v>
      </c>
      <c r="AX5" s="55" t="str">
        <f>AM35</f>
        <v>Ⅱ</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0</v>
      </c>
      <c r="BF5" s="55">
        <f t="shared" si="0"/>
        <v>2</v>
      </c>
      <c r="BG5" s="55">
        <f t="shared" si="0"/>
        <v>0</v>
      </c>
      <c r="BH5" s="55">
        <f t="shared" si="0"/>
        <v>0</v>
      </c>
      <c r="BI5" s="55">
        <f t="shared" si="0"/>
        <v>0</v>
      </c>
      <c r="BJ5" s="55">
        <f t="shared" si="0"/>
        <v>1</v>
      </c>
      <c r="BK5" s="55" t="str">
        <f>IF(Y37&gt;0,R7,"")</f>
        <v/>
      </c>
      <c r="BL5" s="278" t="str">
        <f>IF(Y37&gt;0,"",IF(Z37&gt;0,R7,""))</f>
        <v/>
      </c>
      <c r="BM5" s="278" t="str">
        <f>IF(Y37+Z37&gt;0,"",IF(AA37&gt;0,R7,""))</f>
        <v/>
      </c>
      <c r="BN5" s="278" t="str">
        <f>IF(Y37+Z37+AA37&gt;0,"",IF(AB37&gt;0,R7,""))</f>
        <v/>
      </c>
      <c r="BO5" s="55">
        <f t="shared" ref="BO5:BV5" si="1">AC35</f>
        <v>0</v>
      </c>
      <c r="BP5" s="55">
        <f t="shared" si="1"/>
        <v>0</v>
      </c>
      <c r="BQ5" s="55">
        <f t="shared" si="1"/>
        <v>0</v>
      </c>
      <c r="BR5" s="55">
        <f t="shared" si="1"/>
        <v>3.21</v>
      </c>
      <c r="BS5" s="55">
        <f t="shared" si="1"/>
        <v>0</v>
      </c>
      <c r="BT5" s="55">
        <f t="shared" si="1"/>
        <v>0</v>
      </c>
      <c r="BU5" s="55">
        <f t="shared" si="1"/>
        <v>0</v>
      </c>
      <c r="BV5" s="55">
        <f t="shared" si="1"/>
        <v>2.6</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525</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558</v>
      </c>
      <c r="O11" s="905"/>
      <c r="P11" s="904" t="s">
        <v>542</v>
      </c>
      <c r="Q11" s="905"/>
      <c r="R11" s="850" t="s">
        <v>351</v>
      </c>
      <c r="S11" s="850"/>
      <c r="T11" s="850"/>
      <c r="U11" s="904" t="s">
        <v>553</v>
      </c>
      <c r="V11" s="905"/>
      <c r="W11" s="904"/>
      <c r="X11" s="905"/>
      <c r="Y11" s="54"/>
      <c r="Z11" s="54"/>
      <c r="AA11" s="54"/>
      <c r="AB11" s="54"/>
      <c r="AC11" s="60"/>
      <c r="AD11" s="60"/>
      <c r="AE11" s="60"/>
      <c r="AF11" s="60"/>
      <c r="AG11" s="60"/>
      <c r="AH11" s="60"/>
      <c r="AI11" s="60"/>
      <c r="AJ11" s="60"/>
      <c r="AK11" s="898"/>
      <c r="AL11" s="899"/>
      <c r="AM11" s="899"/>
      <c r="AN11" s="899"/>
      <c r="AO11" s="900"/>
      <c r="AP11" s="2"/>
      <c r="AQ11" s="59">
        <f t="shared" ref="AQ11:AQ27" si="2">IF(P11="材質劣化",2,IF(P11="漏水",3,1))</f>
        <v>2</v>
      </c>
      <c r="AS11" s="43" t="str">
        <f>IF(Y11&lt;&gt;"",1,"")</f>
        <v/>
      </c>
    </row>
    <row r="12" spans="2:86" ht="12" customHeight="1" x14ac:dyDescent="0.15">
      <c r="B12" s="940"/>
      <c r="C12" s="947"/>
      <c r="D12" s="948"/>
      <c r="E12" s="948"/>
      <c r="F12" s="948"/>
      <c r="G12" s="948"/>
      <c r="H12" s="948"/>
      <c r="I12" s="948"/>
      <c r="J12" s="949"/>
      <c r="K12" s="100">
        <v>2</v>
      </c>
      <c r="L12" s="904" t="s">
        <v>557</v>
      </c>
      <c r="M12" s="905"/>
      <c r="N12" s="904" t="s">
        <v>564</v>
      </c>
      <c r="O12" s="905"/>
      <c r="P12" s="904" t="s">
        <v>345</v>
      </c>
      <c r="Q12" s="905"/>
      <c r="R12" s="850" t="s">
        <v>345</v>
      </c>
      <c r="S12" s="850"/>
      <c r="T12" s="850"/>
      <c r="U12" s="904" t="s">
        <v>562</v>
      </c>
      <c r="V12" s="905"/>
      <c r="W12" s="904"/>
      <c r="X12" s="905"/>
      <c r="Y12" s="54"/>
      <c r="Z12" s="54"/>
      <c r="AA12" s="54"/>
      <c r="AB12" s="54"/>
      <c r="AC12" s="273"/>
      <c r="AD12" s="273"/>
      <c r="AE12" s="273"/>
      <c r="AF12" s="273"/>
      <c r="AG12" s="273"/>
      <c r="AH12" s="273"/>
      <c r="AI12" s="273"/>
      <c r="AJ12" s="273">
        <v>2.6</v>
      </c>
      <c r="AK12" s="898"/>
      <c r="AL12" s="899"/>
      <c r="AM12" s="899"/>
      <c r="AN12" s="899"/>
      <c r="AO12" s="900"/>
      <c r="AP12" s="2"/>
      <c r="AQ12" s="59">
        <f t="shared" si="2"/>
        <v>3</v>
      </c>
    </row>
    <row r="13" spans="2:86" ht="12" customHeight="1" x14ac:dyDescent="0.15">
      <c r="B13" s="940"/>
      <c r="C13" s="947"/>
      <c r="D13" s="948"/>
      <c r="E13" s="948"/>
      <c r="F13" s="948"/>
      <c r="G13" s="948"/>
      <c r="H13" s="948"/>
      <c r="I13" s="948"/>
      <c r="J13" s="949"/>
      <c r="K13" s="100">
        <v>3</v>
      </c>
      <c r="L13" s="904" t="s">
        <v>549</v>
      </c>
      <c r="M13" s="905"/>
      <c r="N13" s="904" t="s">
        <v>559</v>
      </c>
      <c r="O13" s="905"/>
      <c r="P13" s="904"/>
      <c r="Q13" s="905"/>
      <c r="R13" s="913" t="s">
        <v>351</v>
      </c>
      <c r="S13" s="914"/>
      <c r="T13" s="915"/>
      <c r="U13" s="904" t="s">
        <v>562</v>
      </c>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1</v>
      </c>
    </row>
    <row r="14" spans="2:86" ht="12" customHeight="1" x14ac:dyDescent="0.15">
      <c r="B14" s="940"/>
      <c r="C14" s="947"/>
      <c r="D14" s="948"/>
      <c r="E14" s="948"/>
      <c r="F14" s="948"/>
      <c r="G14" s="948"/>
      <c r="H14" s="948"/>
      <c r="I14" s="948"/>
      <c r="J14" s="949"/>
      <c r="K14" s="100">
        <v>4</v>
      </c>
      <c r="L14" s="904" t="s">
        <v>557</v>
      </c>
      <c r="M14" s="905"/>
      <c r="N14" s="904" t="s">
        <v>584</v>
      </c>
      <c r="O14" s="905"/>
      <c r="P14" s="904" t="s">
        <v>542</v>
      </c>
      <c r="Q14" s="905"/>
      <c r="R14" s="850" t="s">
        <v>326</v>
      </c>
      <c r="S14" s="850"/>
      <c r="T14" s="850"/>
      <c r="U14" s="904" t="s">
        <v>552</v>
      </c>
      <c r="V14" s="905"/>
      <c r="W14" s="904"/>
      <c r="X14" s="905"/>
      <c r="Y14" s="54"/>
      <c r="Z14" s="54"/>
      <c r="AA14" s="54"/>
      <c r="AB14" s="54"/>
      <c r="AC14" s="60"/>
      <c r="AD14" s="60"/>
      <c r="AE14" s="60"/>
      <c r="AF14" s="60">
        <v>0.01</v>
      </c>
      <c r="AG14" s="60"/>
      <c r="AH14" s="60"/>
      <c r="AI14" s="60"/>
      <c r="AJ14" s="60"/>
      <c r="AK14" s="898"/>
      <c r="AL14" s="899"/>
      <c r="AM14" s="899"/>
      <c r="AN14" s="899"/>
      <c r="AO14" s="900"/>
      <c r="AP14" s="2"/>
      <c r="AQ14" s="59">
        <f t="shared" si="2"/>
        <v>2</v>
      </c>
    </row>
    <row r="15" spans="2:86" ht="12" customHeight="1" x14ac:dyDescent="0.15">
      <c r="B15" s="940"/>
      <c r="C15" s="947"/>
      <c r="D15" s="948"/>
      <c r="E15" s="948"/>
      <c r="F15" s="948"/>
      <c r="G15" s="948"/>
      <c r="H15" s="948"/>
      <c r="I15" s="948"/>
      <c r="J15" s="949"/>
      <c r="K15" s="100">
        <v>5</v>
      </c>
      <c r="L15" s="904" t="s">
        <v>557</v>
      </c>
      <c r="M15" s="905"/>
      <c r="N15" s="904" t="s">
        <v>584</v>
      </c>
      <c r="O15" s="905"/>
      <c r="P15" s="904" t="s">
        <v>542</v>
      </c>
      <c r="Q15" s="905"/>
      <c r="R15" s="913" t="s">
        <v>317</v>
      </c>
      <c r="S15" s="914"/>
      <c r="T15" s="915"/>
      <c r="U15" s="904" t="s">
        <v>552</v>
      </c>
      <c r="V15" s="905"/>
      <c r="W15" s="904"/>
      <c r="X15" s="905"/>
      <c r="Y15" s="54"/>
      <c r="Z15" s="54"/>
      <c r="AA15" s="54"/>
      <c r="AB15" s="54"/>
      <c r="AC15" s="60"/>
      <c r="AD15" s="60"/>
      <c r="AE15" s="60"/>
      <c r="AF15" s="60">
        <v>3.2</v>
      </c>
      <c r="AG15" s="60"/>
      <c r="AH15" s="60"/>
      <c r="AI15" s="60"/>
      <c r="AJ15" s="60"/>
      <c r="AK15" s="898"/>
      <c r="AL15" s="899"/>
      <c r="AM15" s="899"/>
      <c r="AN15" s="899"/>
      <c r="AO15" s="900"/>
      <c r="AP15" s="2"/>
      <c r="AQ15" s="59">
        <f t="shared" si="2"/>
        <v>2</v>
      </c>
    </row>
    <row r="16" spans="2:86" ht="12" customHeight="1" x14ac:dyDescent="0.15">
      <c r="B16" s="940"/>
      <c r="C16" s="947"/>
      <c r="D16" s="948"/>
      <c r="E16" s="948"/>
      <c r="F16" s="948"/>
      <c r="G16" s="948"/>
      <c r="H16" s="948"/>
      <c r="I16" s="948"/>
      <c r="J16" s="949"/>
      <c r="K16" s="100">
        <v>6</v>
      </c>
      <c r="L16" s="904"/>
      <c r="M16" s="905"/>
      <c r="N16" s="904"/>
      <c r="O16" s="905"/>
      <c r="P16" s="904"/>
      <c r="Q16" s="905"/>
      <c r="R16" s="913"/>
      <c r="S16" s="914"/>
      <c r="T16" s="915"/>
      <c r="U16" s="904"/>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3.21</v>
      </c>
      <c r="AG35" s="124">
        <f t="shared" si="3"/>
        <v>0</v>
      </c>
      <c r="AH35" s="124">
        <f t="shared" si="3"/>
        <v>0</v>
      </c>
      <c r="AI35" s="124">
        <f t="shared" si="3"/>
        <v>0</v>
      </c>
      <c r="AJ35" s="125">
        <f t="shared" si="3"/>
        <v>2.6</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0</v>
      </c>
      <c r="AF37" s="896">
        <f t="shared" si="5"/>
        <v>2</v>
      </c>
      <c r="AG37" s="896">
        <f t="shared" si="5"/>
        <v>0</v>
      </c>
      <c r="AH37" s="896">
        <f t="shared" si="5"/>
        <v>0</v>
      </c>
      <c r="AI37" s="896">
        <f t="shared" si="5"/>
        <v>0</v>
      </c>
      <c r="AJ37" s="896">
        <f>COUNTA(AJ11:AJ34)</f>
        <v>1</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Y11:AB34" xr:uid="{A0D76E06-8CD8-48F7-9627-F8CC6E94625D}">
      <formula1>"〇,"</formula1>
    </dataValidation>
    <dataValidation type="list" allowBlank="1" showInputMessage="1" showErrorMessage="1" sqref="N11:O34" xr:uid="{ED8EAD1E-35AF-4C93-8942-54CA7739C46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443D250-B27B-432F-821C-36341817A9D7}">
          <x14:formula1>
            <xm:f>'(参考)リスト'!$D$16:$D$18</xm:f>
          </x14:formula1>
          <xm:sqref>P11:Q34</xm:sqref>
        </x14:dataValidation>
        <x14:dataValidation type="list" allowBlank="1" showInputMessage="1" showErrorMessage="1" xr:uid="{A23C4ACB-413B-4D5B-BE62-A19B26F5994B}">
          <x14:formula1>
            <xm:f>'(参考)リスト'!$B$16:$B$21</xm:f>
          </x14:formula1>
          <xm:sqref>L11:M34</xm:sqref>
        </x14:dataValidation>
        <x14:dataValidation type="list" allowBlank="1" showInputMessage="1" showErrorMessage="1" xr:uid="{D565305F-EA95-43E7-B232-B7470903F43F}">
          <x14:formula1>
            <xm:f>'(参考)リスト'!$E$16:$E$27</xm:f>
          </x14:formula1>
          <xm:sqref>R11:T34</xm:sqref>
        </x14:dataValidation>
        <x14:dataValidation type="list" allowBlank="1" showInputMessage="1" showErrorMessage="1" xr:uid="{27503324-D6C7-44AF-9F4D-931B39722212}">
          <x14:formula1>
            <xm:f>'(参考)リスト'!$F$16:$F$21</xm:f>
          </x14:formula1>
          <xm:sqref>U11:X34</xm:sqref>
        </x14:dataValidation>
        <x14:dataValidation type="list" allowBlank="1" showInputMessage="1" showErrorMessage="1" xr:uid="{331E37B7-243D-4B00-BCEE-905CE1B52AE0}">
          <x14:formula1>
            <xm:f>'(参考)リスト'!$G$16:$G$19</xm:f>
          </x14:formula1>
          <xm:sqref>AM35:AO38</xm:sqref>
        </x14:dataValidation>
      </x14:dataValidations>
    </ext>
  </extLst>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A3A5B-06C0-4DED-B143-FC359F0B3AF7}">
  <sheetPr codeName="Sheet107"/>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S031</v>
      </c>
      <c r="AW5" s="274">
        <f>R7</f>
        <v>10.5</v>
      </c>
      <c r="AX5" s="55" t="str">
        <f>AM35</f>
        <v>Ⅱ</v>
      </c>
      <c r="AY5" s="276" t="str">
        <f>IF(Y37&gt;0,Y37,"")</f>
        <v/>
      </c>
      <c r="AZ5" s="277" t="str">
        <f>IF(Y37&gt;0,"",IF(Z37&gt;0,Z37,""))</f>
        <v/>
      </c>
      <c r="BA5" s="277" t="str">
        <f>IF(Y37+Z37&gt;0,"",IF(AA37&gt;0,AA37,""))</f>
        <v/>
      </c>
      <c r="BB5" s="277" t="str">
        <f>IF(Y37+Z37+AA37&gt;0,"",IF(AB37&gt;0,AB37,""))</f>
        <v/>
      </c>
      <c r="BC5" s="55">
        <f t="shared" ref="BC5:BJ5" si="0">AC37</f>
        <v>0</v>
      </c>
      <c r="BD5" s="55">
        <f t="shared" si="0"/>
        <v>0</v>
      </c>
      <c r="BE5" s="55">
        <f t="shared" si="0"/>
        <v>0</v>
      </c>
      <c r="BF5" s="55">
        <f t="shared" si="0"/>
        <v>1</v>
      </c>
      <c r="BG5" s="55">
        <f t="shared" si="0"/>
        <v>0</v>
      </c>
      <c r="BH5" s="55">
        <f t="shared" si="0"/>
        <v>0</v>
      </c>
      <c r="BI5" s="55">
        <f t="shared" si="0"/>
        <v>0</v>
      </c>
      <c r="BJ5" s="55">
        <f t="shared" si="0"/>
        <v>1</v>
      </c>
      <c r="BK5" s="55" t="str">
        <f>IF(Y37&gt;0,R7,"")</f>
        <v/>
      </c>
      <c r="BL5" s="278" t="str">
        <f>IF(Y37&gt;0,"",IF(Z37&gt;0,R7,""))</f>
        <v/>
      </c>
      <c r="BM5" s="278" t="str">
        <f>IF(Y37+Z37&gt;0,"",IF(AA37&gt;0,R7,""))</f>
        <v/>
      </c>
      <c r="BN5" s="278" t="str">
        <f>IF(Y37+Z37+AA37&gt;0,"",IF(AB37&gt;0,R7,""))</f>
        <v/>
      </c>
      <c r="BO5" s="55">
        <f t="shared" ref="BO5:BV5" si="1">AC35</f>
        <v>0</v>
      </c>
      <c r="BP5" s="55">
        <f t="shared" si="1"/>
        <v>0</v>
      </c>
      <c r="BQ5" s="55">
        <f t="shared" si="1"/>
        <v>0</v>
      </c>
      <c r="BR5" s="55">
        <f t="shared" si="1"/>
        <v>0.05</v>
      </c>
      <c r="BS5" s="55">
        <f t="shared" si="1"/>
        <v>0</v>
      </c>
      <c r="BT5" s="55">
        <f t="shared" si="1"/>
        <v>0</v>
      </c>
      <c r="BU5" s="55">
        <f t="shared" si="1"/>
        <v>0</v>
      </c>
      <c r="BV5" s="55">
        <f t="shared" si="1"/>
        <v>2.5</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526</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564</v>
      </c>
      <c r="O11" s="905"/>
      <c r="P11" s="904" t="s">
        <v>345</v>
      </c>
      <c r="Q11" s="905"/>
      <c r="R11" s="850" t="s">
        <v>345</v>
      </c>
      <c r="S11" s="850"/>
      <c r="T11" s="850"/>
      <c r="U11" s="904" t="s">
        <v>562</v>
      </c>
      <c r="V11" s="905"/>
      <c r="W11" s="904"/>
      <c r="X11" s="905"/>
      <c r="Y11" s="54"/>
      <c r="Z11" s="54"/>
      <c r="AA11" s="54"/>
      <c r="AB11" s="54"/>
      <c r="AC11" s="60"/>
      <c r="AD11" s="60"/>
      <c r="AE11" s="60"/>
      <c r="AF11" s="60"/>
      <c r="AG11" s="60"/>
      <c r="AH11" s="60"/>
      <c r="AI11" s="60"/>
      <c r="AJ11" s="60">
        <v>2.5</v>
      </c>
      <c r="AK11" s="898"/>
      <c r="AL11" s="899"/>
      <c r="AM11" s="899"/>
      <c r="AN11" s="899"/>
      <c r="AO11" s="900"/>
      <c r="AP11" s="2"/>
      <c r="AQ11" s="59">
        <f t="shared" ref="AQ11:AQ27" si="2">IF(P11="材質劣化",2,IF(P11="漏水",3,1))</f>
        <v>3</v>
      </c>
      <c r="AS11" s="43" t="str">
        <f>IF(Y11&lt;&gt;"",1,"")</f>
        <v/>
      </c>
    </row>
    <row r="12" spans="2:86" ht="12" customHeight="1" x14ac:dyDescent="0.15">
      <c r="B12" s="940"/>
      <c r="C12" s="947"/>
      <c r="D12" s="948"/>
      <c r="E12" s="948"/>
      <c r="F12" s="948"/>
      <c r="G12" s="948"/>
      <c r="H12" s="948"/>
      <c r="I12" s="948"/>
      <c r="J12" s="949"/>
      <c r="K12" s="100">
        <v>2</v>
      </c>
      <c r="L12" s="904" t="s">
        <v>549</v>
      </c>
      <c r="M12" s="905"/>
      <c r="N12" s="904" t="s">
        <v>559</v>
      </c>
      <c r="O12" s="905"/>
      <c r="P12" s="904"/>
      <c r="Q12" s="905"/>
      <c r="R12" s="850" t="s">
        <v>351</v>
      </c>
      <c r="S12" s="850"/>
      <c r="T12" s="850"/>
      <c r="U12" s="904" t="s">
        <v>562</v>
      </c>
      <c r="V12" s="905"/>
      <c r="W12" s="904"/>
      <c r="X12" s="905"/>
      <c r="Y12" s="54"/>
      <c r="Z12" s="54"/>
      <c r="AA12" s="54"/>
      <c r="AB12" s="54"/>
      <c r="AC12" s="273"/>
      <c r="AD12" s="273"/>
      <c r="AE12" s="273"/>
      <c r="AF12" s="273"/>
      <c r="AG12" s="273"/>
      <c r="AH12" s="273"/>
      <c r="AI12" s="273"/>
      <c r="AJ12" s="273"/>
      <c r="AK12" s="898"/>
      <c r="AL12" s="899"/>
      <c r="AM12" s="899"/>
      <c r="AN12" s="899"/>
      <c r="AO12" s="900"/>
      <c r="AP12" s="2"/>
      <c r="AQ12" s="59">
        <f t="shared" si="2"/>
        <v>1</v>
      </c>
    </row>
    <row r="13" spans="2:86" ht="12" customHeight="1" x14ac:dyDescent="0.15">
      <c r="B13" s="940"/>
      <c r="C13" s="947"/>
      <c r="D13" s="948"/>
      <c r="E13" s="948"/>
      <c r="F13" s="948"/>
      <c r="G13" s="948"/>
      <c r="H13" s="948"/>
      <c r="I13" s="948"/>
      <c r="J13" s="949"/>
      <c r="K13" s="100">
        <v>3</v>
      </c>
      <c r="L13" s="904" t="s">
        <v>557</v>
      </c>
      <c r="M13" s="905"/>
      <c r="N13" s="904" t="s">
        <v>597</v>
      </c>
      <c r="O13" s="905"/>
      <c r="P13" s="904" t="s">
        <v>542</v>
      </c>
      <c r="Q13" s="905"/>
      <c r="R13" s="913" t="s">
        <v>317</v>
      </c>
      <c r="S13" s="914"/>
      <c r="T13" s="915"/>
      <c r="U13" s="904" t="s">
        <v>552</v>
      </c>
      <c r="V13" s="905"/>
      <c r="W13" s="904"/>
      <c r="X13" s="905"/>
      <c r="Y13" s="54"/>
      <c r="Z13" s="54"/>
      <c r="AA13" s="54"/>
      <c r="AB13" s="54"/>
      <c r="AC13" s="273"/>
      <c r="AD13" s="273"/>
      <c r="AE13" s="273"/>
      <c r="AF13" s="273">
        <v>0.05</v>
      </c>
      <c r="AG13" s="273"/>
      <c r="AH13" s="273"/>
      <c r="AI13" s="273"/>
      <c r="AJ13" s="273"/>
      <c r="AK13" s="898"/>
      <c r="AL13" s="899"/>
      <c r="AM13" s="899"/>
      <c r="AN13" s="899"/>
      <c r="AO13" s="900"/>
      <c r="AP13" s="2"/>
      <c r="AQ13" s="59">
        <f t="shared" si="2"/>
        <v>2</v>
      </c>
    </row>
    <row r="14" spans="2:86" ht="12" customHeight="1" x14ac:dyDescent="0.15">
      <c r="B14" s="940"/>
      <c r="C14" s="947"/>
      <c r="D14" s="948"/>
      <c r="E14" s="948"/>
      <c r="F14" s="948"/>
      <c r="G14" s="948"/>
      <c r="H14" s="948"/>
      <c r="I14" s="948"/>
      <c r="J14" s="949"/>
      <c r="K14" s="100">
        <v>4</v>
      </c>
      <c r="L14" s="904"/>
      <c r="M14" s="905"/>
      <c r="N14" s="904"/>
      <c r="O14" s="905"/>
      <c r="P14" s="904"/>
      <c r="Q14" s="905"/>
      <c r="R14" s="850"/>
      <c r="S14" s="850"/>
      <c r="T14" s="850"/>
      <c r="U14" s="904"/>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c r="M15" s="905"/>
      <c r="N15" s="904"/>
      <c r="O15" s="905"/>
      <c r="P15" s="904"/>
      <c r="Q15" s="905"/>
      <c r="R15" s="913"/>
      <c r="S15" s="914"/>
      <c r="T15" s="915"/>
      <c r="U15" s="904"/>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c r="M16" s="905"/>
      <c r="N16" s="904"/>
      <c r="O16" s="905"/>
      <c r="P16" s="904"/>
      <c r="Q16" s="905"/>
      <c r="R16" s="913"/>
      <c r="S16" s="914"/>
      <c r="T16" s="915"/>
      <c r="U16" s="904"/>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0.05</v>
      </c>
      <c r="AG35" s="124">
        <f t="shared" si="3"/>
        <v>0</v>
      </c>
      <c r="AH35" s="124">
        <f t="shared" si="3"/>
        <v>0</v>
      </c>
      <c r="AI35" s="124">
        <f t="shared" si="3"/>
        <v>0</v>
      </c>
      <c r="AJ35" s="125">
        <f t="shared" si="3"/>
        <v>2.5</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0</v>
      </c>
      <c r="AC37" s="896">
        <f>COUNTA(AC11:AC34)</f>
        <v>0</v>
      </c>
      <c r="AD37" s="896">
        <f t="shared" ref="AD37:AI37" si="5">COUNTA(AD11:AD34)</f>
        <v>0</v>
      </c>
      <c r="AE37" s="896">
        <f t="shared" si="5"/>
        <v>0</v>
      </c>
      <c r="AF37" s="896">
        <f t="shared" si="5"/>
        <v>1</v>
      </c>
      <c r="AG37" s="896">
        <f t="shared" si="5"/>
        <v>0</v>
      </c>
      <c r="AH37" s="896">
        <f t="shared" si="5"/>
        <v>0</v>
      </c>
      <c r="AI37" s="896">
        <f t="shared" si="5"/>
        <v>0</v>
      </c>
      <c r="AJ37" s="896">
        <f>COUNTA(AJ11:AJ34)</f>
        <v>1</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N11:O34" xr:uid="{8A7E762C-D1D1-48CA-81A6-62A624778171}">
      <formula1>INDIRECT(L11)</formula1>
    </dataValidation>
    <dataValidation type="list" allowBlank="1" showInputMessage="1" showErrorMessage="1" sqref="Y11:AB34" xr:uid="{FE80D473-E2DC-4787-9FCD-37A5B47358D7}">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F92CB87-7B94-4E0A-97B8-C4829F9D4D0C}">
          <x14:formula1>
            <xm:f>'(参考)リスト'!$G$16:$G$19</xm:f>
          </x14:formula1>
          <xm:sqref>AM35:AO38</xm:sqref>
        </x14:dataValidation>
        <x14:dataValidation type="list" allowBlank="1" showInputMessage="1" showErrorMessage="1" xr:uid="{5CCF1B8F-04CD-41D5-811B-275CEABC55D5}">
          <x14:formula1>
            <xm:f>'(参考)リスト'!$F$16:$F$21</xm:f>
          </x14:formula1>
          <xm:sqref>U11:X34</xm:sqref>
        </x14:dataValidation>
        <x14:dataValidation type="list" allowBlank="1" showInputMessage="1" showErrorMessage="1" xr:uid="{A93C8641-4A75-4CC6-97A1-A37A8CD22042}">
          <x14:formula1>
            <xm:f>'(参考)リスト'!$E$16:$E$27</xm:f>
          </x14:formula1>
          <xm:sqref>R11:T34</xm:sqref>
        </x14:dataValidation>
        <x14:dataValidation type="list" allowBlank="1" showInputMessage="1" showErrorMessage="1" xr:uid="{9C060839-C9E1-4D54-B40B-821821978828}">
          <x14:formula1>
            <xm:f>'(参考)リスト'!$B$16:$B$21</xm:f>
          </x14:formula1>
          <xm:sqref>L11:M34</xm:sqref>
        </x14:dataValidation>
        <x14:dataValidation type="list" allowBlank="1" showInputMessage="1" showErrorMessage="1" xr:uid="{E526A9AE-6E95-445E-9E80-1F176B7F5063}">
          <x14:formula1>
            <xm:f>'(参考)リスト'!$D$16:$D$18</xm:f>
          </x14:formula1>
          <xm:sqref>P11:Q34</xm:sqref>
        </x14:dataValidation>
      </x14:dataValidations>
    </ext>
  </extLst>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1ADBF-7193-468B-B0D7-958C81E20A08}">
  <sheetPr codeName="Sheet108"/>
  <dimension ref="B1:CH53"/>
  <sheetViews>
    <sheetView showGridLines="0" showZeros="0" view="pageBreakPreview" zoomScaleNormal="85" zoomScaleSheetLayoutView="100" workbookViewId="0">
      <selection activeCell="P16" sqref="P16:X23"/>
    </sheetView>
  </sheetViews>
  <sheetFormatPr defaultColWidth="9" defaultRowHeight="12" x14ac:dyDescent="0.15"/>
  <cols>
    <col min="1" max="1" width="1.5" style="2" customWidth="1"/>
    <col min="2" max="11" width="4.125" style="2" customWidth="1"/>
    <col min="12" max="20" width="4" style="2" customWidth="1"/>
    <col min="21" max="22" width="2.875" style="2" customWidth="1"/>
    <col min="23" max="24" width="3" style="2" customWidth="1"/>
    <col min="25" max="36" width="3.625" style="2" customWidth="1"/>
    <col min="37" max="39" width="5" style="2" customWidth="1"/>
    <col min="40" max="41" width="3.5" style="2" customWidth="1"/>
    <col min="42" max="42" width="7" style="52" customWidth="1"/>
    <col min="43" max="86" width="4.125" style="43" customWidth="1"/>
    <col min="87" max="99" width="8" style="2" customWidth="1"/>
    <col min="100" max="110" width="9" style="2"/>
    <col min="111" max="111" width="14" style="2" bestFit="1" customWidth="1"/>
    <col min="112" max="16384" width="9" style="2"/>
  </cols>
  <sheetData>
    <row r="1" spans="2:86" ht="12" customHeight="1" x14ac:dyDescent="0.15">
      <c r="AU1" s="974" t="s">
        <v>212</v>
      </c>
      <c r="AV1" s="956" t="s">
        <v>213</v>
      </c>
      <c r="AW1" s="956"/>
      <c r="AX1" s="956"/>
      <c r="AY1" s="897" t="s">
        <v>214</v>
      </c>
      <c r="AZ1" s="897"/>
      <c r="BA1" s="897"/>
      <c r="BB1" s="897"/>
      <c r="BC1" s="897"/>
      <c r="BD1" s="897"/>
      <c r="BE1" s="897"/>
      <c r="BF1" s="897"/>
      <c r="BG1" s="897"/>
      <c r="BH1" s="897"/>
      <c r="BI1" s="897"/>
      <c r="BJ1" s="897"/>
      <c r="BK1" s="897" t="s">
        <v>215</v>
      </c>
      <c r="BL1" s="897"/>
      <c r="BM1" s="897"/>
      <c r="BN1" s="897"/>
      <c r="BO1" s="897"/>
      <c r="BP1" s="897"/>
      <c r="BQ1" s="897"/>
      <c r="BR1" s="897"/>
      <c r="BS1" s="897"/>
      <c r="BT1" s="897"/>
      <c r="BU1" s="897"/>
      <c r="BV1" s="897"/>
      <c r="BW1" s="972"/>
      <c r="BX1" s="972"/>
      <c r="BY1" s="972"/>
      <c r="BZ1" s="972"/>
      <c r="CA1" s="972"/>
      <c r="CB1" s="972"/>
      <c r="CC1" s="972"/>
      <c r="CD1" s="972"/>
      <c r="CE1" s="972"/>
      <c r="CF1" s="972"/>
      <c r="CG1" s="972"/>
      <c r="CH1" s="972"/>
    </row>
    <row r="2" spans="2:86" ht="8.25" customHeight="1" x14ac:dyDescent="0.15">
      <c r="AU2" s="974"/>
      <c r="AV2" s="956" t="s">
        <v>216</v>
      </c>
      <c r="AW2" s="901" t="s">
        <v>217</v>
      </c>
      <c r="AX2" s="901" t="s">
        <v>218</v>
      </c>
      <c r="AY2" s="897" t="s">
        <v>219</v>
      </c>
      <c r="AZ2" s="897"/>
      <c r="BA2" s="897"/>
      <c r="BB2" s="897"/>
      <c r="BC2" s="897"/>
      <c r="BD2" s="897"/>
      <c r="BE2" s="897"/>
      <c r="BF2" s="897"/>
      <c r="BG2" s="897"/>
      <c r="BH2" s="897"/>
      <c r="BI2" s="897"/>
      <c r="BJ2" s="897"/>
      <c r="BK2" s="897" t="s">
        <v>220</v>
      </c>
      <c r="BL2" s="897"/>
      <c r="BM2" s="897"/>
      <c r="BN2" s="897"/>
      <c r="BO2" s="897" t="s">
        <v>221</v>
      </c>
      <c r="BP2" s="897"/>
      <c r="BQ2" s="897"/>
      <c r="BR2" s="897"/>
      <c r="BS2" s="897"/>
      <c r="BT2" s="897"/>
      <c r="BU2" s="897"/>
      <c r="BV2" s="897"/>
      <c r="BW2" s="973"/>
      <c r="BX2" s="973"/>
      <c r="BY2" s="973"/>
      <c r="BZ2" s="973"/>
      <c r="CA2" s="972"/>
      <c r="CB2" s="972"/>
      <c r="CC2" s="972"/>
      <c r="CD2" s="972"/>
      <c r="CE2" s="972"/>
      <c r="CF2" s="972"/>
      <c r="CG2" s="972"/>
      <c r="CH2" s="972"/>
    </row>
    <row r="3" spans="2:86" ht="24.95" customHeight="1" x14ac:dyDescent="0.15">
      <c r="B3" s="635" t="s">
        <v>222</v>
      </c>
      <c r="C3" s="902"/>
      <c r="D3" s="902"/>
      <c r="E3" s="903"/>
      <c r="F3" s="903"/>
      <c r="G3" s="903"/>
      <c r="H3" s="903"/>
      <c r="I3" s="903"/>
      <c r="J3" s="903"/>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U3" s="974"/>
      <c r="AV3" s="956"/>
      <c r="AW3" s="901"/>
      <c r="AX3" s="901"/>
      <c r="AY3" s="897" t="s">
        <v>223</v>
      </c>
      <c r="AZ3" s="897"/>
      <c r="BA3" s="897"/>
      <c r="BB3" s="897"/>
      <c r="BC3" s="897" t="s">
        <v>224</v>
      </c>
      <c r="BD3" s="897"/>
      <c r="BE3" s="897"/>
      <c r="BF3" s="897"/>
      <c r="BG3" s="897" t="s">
        <v>225</v>
      </c>
      <c r="BH3" s="897"/>
      <c r="BI3" s="897"/>
      <c r="BJ3" s="897"/>
      <c r="BK3" s="897" t="s">
        <v>226</v>
      </c>
      <c r="BL3" s="897"/>
      <c r="BM3" s="897"/>
      <c r="BN3" s="897"/>
      <c r="BO3" s="897" t="s">
        <v>224</v>
      </c>
      <c r="BP3" s="897"/>
      <c r="BQ3" s="897"/>
      <c r="BR3" s="897"/>
      <c r="BS3" s="897" t="s">
        <v>225</v>
      </c>
      <c r="BT3" s="897"/>
      <c r="BU3" s="897"/>
      <c r="BV3" s="897"/>
      <c r="BW3" s="972"/>
      <c r="BX3" s="972"/>
      <c r="BY3" s="972"/>
      <c r="BZ3" s="972"/>
      <c r="CA3" s="972"/>
      <c r="CB3" s="972"/>
      <c r="CC3" s="972"/>
      <c r="CD3" s="972"/>
      <c r="CE3" s="972"/>
      <c r="CF3" s="972"/>
      <c r="CG3" s="972"/>
      <c r="CH3" s="972"/>
    </row>
    <row r="4" spans="2:86" ht="18" customHeight="1" x14ac:dyDescent="0.15">
      <c r="B4" s="480" t="s">
        <v>404</v>
      </c>
      <c r="C4" s="480"/>
      <c r="D4" s="480"/>
      <c r="E4" s="965" t="s">
        <v>405</v>
      </c>
      <c r="F4" s="966"/>
      <c r="G4" s="966"/>
      <c r="H4" s="966"/>
      <c r="I4" s="966"/>
      <c r="J4" s="967"/>
      <c r="K4" s="529" t="s">
        <v>406</v>
      </c>
      <c r="L4" s="529"/>
      <c r="M4" s="529"/>
      <c r="N4" s="963" t="s">
        <v>530</v>
      </c>
      <c r="O4" s="963"/>
      <c r="P4" s="963"/>
      <c r="Q4" s="963"/>
      <c r="R4" s="963"/>
      <c r="S4" s="963"/>
      <c r="T4" s="504" t="s">
        <v>531</v>
      </c>
      <c r="U4" s="505"/>
      <c r="V4" s="505"/>
      <c r="W4" s="505"/>
      <c r="X4" s="506"/>
      <c r="Y4" s="968" t="s">
        <v>532</v>
      </c>
      <c r="Z4" s="968"/>
      <c r="AA4" s="968"/>
      <c r="AB4" s="968"/>
      <c r="AC4" s="968"/>
      <c r="AD4" s="968"/>
      <c r="AE4" s="968"/>
      <c r="AF4" s="968"/>
      <c r="AG4" s="504" t="s">
        <v>529</v>
      </c>
      <c r="AH4" s="505"/>
      <c r="AI4" s="505"/>
      <c r="AJ4" s="506"/>
      <c r="AK4" s="976">
        <v>45904</v>
      </c>
      <c r="AL4" s="977"/>
      <c r="AM4" s="977"/>
      <c r="AN4" s="977"/>
      <c r="AO4" s="978"/>
      <c r="AU4" s="974"/>
      <c r="AV4" s="956"/>
      <c r="AW4" s="901"/>
      <c r="AX4" s="901"/>
      <c r="AY4" s="275" t="s">
        <v>227</v>
      </c>
      <c r="AZ4" s="275" t="s">
        <v>228</v>
      </c>
      <c r="BA4" s="275" t="s">
        <v>229</v>
      </c>
      <c r="BB4" s="275" t="s">
        <v>230</v>
      </c>
      <c r="BC4" s="275" t="s">
        <v>227</v>
      </c>
      <c r="BD4" s="275" t="s">
        <v>228</v>
      </c>
      <c r="BE4" s="275" t="s">
        <v>229</v>
      </c>
      <c r="BF4" s="275" t="s">
        <v>230</v>
      </c>
      <c r="BG4" s="275" t="s">
        <v>227</v>
      </c>
      <c r="BH4" s="275" t="s">
        <v>228</v>
      </c>
      <c r="BI4" s="275" t="s">
        <v>229</v>
      </c>
      <c r="BJ4" s="275" t="s">
        <v>230</v>
      </c>
      <c r="BK4" s="275" t="s">
        <v>227</v>
      </c>
      <c r="BL4" s="275" t="s">
        <v>228</v>
      </c>
      <c r="BM4" s="275" t="s">
        <v>229</v>
      </c>
      <c r="BN4" s="275" t="s">
        <v>230</v>
      </c>
      <c r="BO4" s="275" t="s">
        <v>227</v>
      </c>
      <c r="BP4" s="275" t="s">
        <v>228</v>
      </c>
      <c r="BQ4" s="275" t="s">
        <v>229</v>
      </c>
      <c r="BR4" s="275" t="s">
        <v>230</v>
      </c>
      <c r="BS4" s="275" t="s">
        <v>227</v>
      </c>
      <c r="BT4" s="275" t="s">
        <v>228</v>
      </c>
      <c r="BU4" s="275" t="s">
        <v>229</v>
      </c>
      <c r="BV4" s="275" t="s">
        <v>230</v>
      </c>
      <c r="BW4" s="5"/>
      <c r="BX4" s="5"/>
      <c r="BY4" s="5"/>
      <c r="BZ4" s="5"/>
      <c r="CA4" s="5"/>
      <c r="CB4" s="5"/>
      <c r="CC4" s="5"/>
      <c r="CD4" s="5"/>
      <c r="CE4" s="5"/>
      <c r="CF4" s="5"/>
      <c r="CG4" s="5"/>
      <c r="CH4" s="5"/>
    </row>
    <row r="5" spans="2:86" ht="18" customHeight="1" x14ac:dyDescent="0.15">
      <c r="B5" s="488" t="s">
        <v>649</v>
      </c>
      <c r="C5" s="488"/>
      <c r="D5" s="488"/>
      <c r="E5" s="969" t="s">
        <v>411</v>
      </c>
      <c r="F5" s="970"/>
      <c r="G5" s="970"/>
      <c r="H5" s="970"/>
      <c r="I5" s="970"/>
      <c r="J5" s="971"/>
      <c r="K5" s="543" t="s">
        <v>407</v>
      </c>
      <c r="L5" s="543"/>
      <c r="M5" s="543"/>
      <c r="N5" s="963" t="s">
        <v>408</v>
      </c>
      <c r="O5" s="963"/>
      <c r="P5" s="963"/>
      <c r="Q5" s="963"/>
      <c r="R5" s="963"/>
      <c r="S5" s="963"/>
      <c r="T5" s="507"/>
      <c r="U5" s="508"/>
      <c r="V5" s="508"/>
      <c r="W5" s="508"/>
      <c r="X5" s="509"/>
      <c r="Y5" s="964" t="s">
        <v>533</v>
      </c>
      <c r="Z5" s="964"/>
      <c r="AA5" s="964"/>
      <c r="AB5" s="964"/>
      <c r="AC5" s="964"/>
      <c r="AD5" s="964"/>
      <c r="AE5" s="964"/>
      <c r="AF5" s="964"/>
      <c r="AG5" s="842"/>
      <c r="AH5" s="975"/>
      <c r="AI5" s="975"/>
      <c r="AJ5" s="843"/>
      <c r="AK5" s="979"/>
      <c r="AL5" s="980"/>
      <c r="AM5" s="980"/>
      <c r="AN5" s="980"/>
      <c r="AO5" s="981"/>
      <c r="AU5" s="974"/>
      <c r="AV5" s="50" t="str">
        <f>N7</f>
        <v>PE</v>
      </c>
      <c r="AW5" s="274">
        <f>R7</f>
        <v>10.5</v>
      </c>
      <c r="AX5" s="55" t="str">
        <f>AM35</f>
        <v>Ⅱ</v>
      </c>
      <c r="AY5" s="276" t="str">
        <f>IF(Y37&gt;0,Y37,"")</f>
        <v/>
      </c>
      <c r="AZ5" s="277" t="str">
        <f>IF(Y37&gt;0,"",IF(Z37&gt;0,Z37,""))</f>
        <v/>
      </c>
      <c r="BA5" s="277" t="str">
        <f>IF(Y37+Z37&gt;0,"",IF(AA37&gt;0,AA37,""))</f>
        <v/>
      </c>
      <c r="BB5" s="277">
        <f>IF(Y37+Z37+AA37&gt;0,"",IF(AB37&gt;0,AB37,""))</f>
        <v>1</v>
      </c>
      <c r="BC5" s="55">
        <f t="shared" ref="BC5:BJ5" si="0">AC37</f>
        <v>0</v>
      </c>
      <c r="BD5" s="55">
        <f t="shared" si="0"/>
        <v>0</v>
      </c>
      <c r="BE5" s="55">
        <f t="shared" si="0"/>
        <v>0</v>
      </c>
      <c r="BF5" s="55">
        <f t="shared" si="0"/>
        <v>0</v>
      </c>
      <c r="BG5" s="55">
        <f t="shared" si="0"/>
        <v>0</v>
      </c>
      <c r="BH5" s="55">
        <f t="shared" si="0"/>
        <v>0</v>
      </c>
      <c r="BI5" s="55">
        <f t="shared" si="0"/>
        <v>0</v>
      </c>
      <c r="BJ5" s="55">
        <f t="shared" si="0"/>
        <v>0</v>
      </c>
      <c r="BK5" s="55" t="str">
        <f>IF(Y37&gt;0,R7,"")</f>
        <v/>
      </c>
      <c r="BL5" s="278" t="str">
        <f>IF(Y37&gt;0,"",IF(Z37&gt;0,R7,""))</f>
        <v/>
      </c>
      <c r="BM5" s="278" t="str">
        <f>IF(Y37+Z37&gt;0,"",IF(AA37&gt;0,R7,""))</f>
        <v/>
      </c>
      <c r="BN5" s="278">
        <f>IF(Y37+Z37+AA37&gt;0,"",IF(AB37&gt;0,R7,""))</f>
        <v>10.5</v>
      </c>
      <c r="BO5" s="55">
        <f t="shared" ref="BO5:BV5" si="1">AC35</f>
        <v>0</v>
      </c>
      <c r="BP5" s="55">
        <f t="shared" si="1"/>
        <v>0</v>
      </c>
      <c r="BQ5" s="55">
        <f t="shared" si="1"/>
        <v>0</v>
      </c>
      <c r="BR5" s="55">
        <f t="shared" si="1"/>
        <v>0</v>
      </c>
      <c r="BS5" s="55">
        <f t="shared" si="1"/>
        <v>0</v>
      </c>
      <c r="BT5" s="55">
        <f t="shared" si="1"/>
        <v>0</v>
      </c>
      <c r="BU5" s="55">
        <f t="shared" si="1"/>
        <v>0</v>
      </c>
      <c r="BV5" s="55">
        <f t="shared" si="1"/>
        <v>0</v>
      </c>
      <c r="BW5" s="160"/>
      <c r="BX5" s="161"/>
      <c r="BY5" s="161"/>
      <c r="BZ5" s="161"/>
      <c r="CA5" s="162"/>
      <c r="CB5" s="162"/>
      <c r="CC5" s="162"/>
      <c r="CD5" s="162"/>
      <c r="CE5" s="162"/>
      <c r="CF5" s="162"/>
      <c r="CG5" s="162"/>
      <c r="CH5" s="162"/>
    </row>
    <row r="6" spans="2:86" ht="12" customHeight="1" x14ac:dyDescent="0.15">
      <c r="B6" s="939" t="s">
        <v>231</v>
      </c>
      <c r="C6" s="944"/>
      <c r="D6" s="945"/>
      <c r="E6" s="948"/>
      <c r="F6" s="948"/>
      <c r="G6" s="948"/>
      <c r="H6" s="948"/>
      <c r="I6" s="948"/>
      <c r="J6" s="949"/>
      <c r="K6" s="953" t="s">
        <v>907</v>
      </c>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5"/>
      <c r="AP6" s="2"/>
    </row>
    <row r="7" spans="2:86" ht="12" customHeight="1" x14ac:dyDescent="0.15">
      <c r="B7" s="940"/>
      <c r="C7" s="947"/>
      <c r="D7" s="948"/>
      <c r="E7" s="948"/>
      <c r="F7" s="948"/>
      <c r="G7" s="948"/>
      <c r="H7" s="948"/>
      <c r="I7" s="948"/>
      <c r="J7" s="949"/>
      <c r="K7" s="910" t="s">
        <v>908</v>
      </c>
      <c r="L7" s="911"/>
      <c r="M7" s="912"/>
      <c r="N7" s="898" t="s">
        <v>527</v>
      </c>
      <c r="O7" s="899"/>
      <c r="P7" s="910" t="s">
        <v>909</v>
      </c>
      <c r="Q7" s="912"/>
      <c r="R7" s="936">
        <v>10.5</v>
      </c>
      <c r="S7" s="937"/>
      <c r="T7" s="938"/>
      <c r="U7" s="930" t="s">
        <v>910</v>
      </c>
      <c r="V7" s="931"/>
      <c r="W7" s="930" t="s">
        <v>911</v>
      </c>
      <c r="X7" s="931"/>
      <c r="Y7" s="912" t="s">
        <v>232</v>
      </c>
      <c r="Z7" s="909"/>
      <c r="AA7" s="909"/>
      <c r="AB7" s="909"/>
      <c r="AC7" s="930" t="s">
        <v>233</v>
      </c>
      <c r="AD7" s="941"/>
      <c r="AE7" s="941"/>
      <c r="AF7" s="941"/>
      <c r="AG7" s="941"/>
      <c r="AH7" s="941"/>
      <c r="AI7" s="941"/>
      <c r="AJ7" s="931"/>
      <c r="AK7" s="930" t="s">
        <v>234</v>
      </c>
      <c r="AL7" s="941"/>
      <c r="AM7" s="941"/>
      <c r="AN7" s="957"/>
      <c r="AO7" s="958"/>
      <c r="AP7" s="2"/>
      <c r="AW7" s="58"/>
    </row>
    <row r="8" spans="2:86" ht="12" customHeight="1" x14ac:dyDescent="0.15">
      <c r="B8" s="940"/>
      <c r="C8" s="947"/>
      <c r="D8" s="948"/>
      <c r="E8" s="948"/>
      <c r="F8" s="948"/>
      <c r="G8" s="948"/>
      <c r="H8" s="948"/>
      <c r="I8" s="948"/>
      <c r="J8" s="949"/>
      <c r="K8" s="909" t="s">
        <v>665</v>
      </c>
      <c r="L8" s="909" t="s">
        <v>667</v>
      </c>
      <c r="M8" s="909"/>
      <c r="N8" s="909" t="s">
        <v>298</v>
      </c>
      <c r="O8" s="909"/>
      <c r="P8" s="909" t="s">
        <v>299</v>
      </c>
      <c r="Q8" s="909"/>
      <c r="R8" s="909" t="s">
        <v>300</v>
      </c>
      <c r="S8" s="909"/>
      <c r="T8" s="909"/>
      <c r="U8" s="932"/>
      <c r="V8" s="933"/>
      <c r="W8" s="932"/>
      <c r="X8" s="933"/>
      <c r="Y8" s="912"/>
      <c r="Z8" s="909"/>
      <c r="AA8" s="909"/>
      <c r="AB8" s="909"/>
      <c r="AC8" s="934"/>
      <c r="AD8" s="943"/>
      <c r="AE8" s="943"/>
      <c r="AF8" s="943"/>
      <c r="AG8" s="943"/>
      <c r="AH8" s="943"/>
      <c r="AI8" s="943"/>
      <c r="AJ8" s="935"/>
      <c r="AK8" s="932"/>
      <c r="AL8" s="942"/>
      <c r="AM8" s="942"/>
      <c r="AN8" s="959"/>
      <c r="AO8" s="960"/>
      <c r="AP8" s="2"/>
    </row>
    <row r="9" spans="2:86" ht="12" customHeight="1" x14ac:dyDescent="0.15">
      <c r="B9" s="940"/>
      <c r="C9" s="947"/>
      <c r="D9" s="948"/>
      <c r="E9" s="948"/>
      <c r="F9" s="948"/>
      <c r="G9" s="948"/>
      <c r="H9" s="948"/>
      <c r="I9" s="948"/>
      <c r="J9" s="949"/>
      <c r="K9" s="909"/>
      <c r="L9" s="909"/>
      <c r="M9" s="909"/>
      <c r="N9" s="909"/>
      <c r="O9" s="909"/>
      <c r="P9" s="909"/>
      <c r="Q9" s="909"/>
      <c r="R9" s="909"/>
      <c r="S9" s="909"/>
      <c r="T9" s="909"/>
      <c r="U9" s="932"/>
      <c r="V9" s="933"/>
      <c r="W9" s="932"/>
      <c r="X9" s="933"/>
      <c r="Y9" s="912" t="s">
        <v>235</v>
      </c>
      <c r="Z9" s="909"/>
      <c r="AA9" s="909"/>
      <c r="AB9" s="909"/>
      <c r="AC9" s="909" t="s">
        <v>236</v>
      </c>
      <c r="AD9" s="909"/>
      <c r="AE9" s="909"/>
      <c r="AF9" s="909"/>
      <c r="AG9" s="909" t="s">
        <v>237</v>
      </c>
      <c r="AH9" s="909"/>
      <c r="AI9" s="909"/>
      <c r="AJ9" s="909"/>
      <c r="AK9" s="932"/>
      <c r="AL9" s="942"/>
      <c r="AM9" s="942"/>
      <c r="AN9" s="959"/>
      <c r="AO9" s="960"/>
      <c r="AP9" s="2"/>
    </row>
    <row r="10" spans="2:86" ht="12" customHeight="1" x14ac:dyDescent="0.15">
      <c r="B10" s="940"/>
      <c r="C10" s="947"/>
      <c r="D10" s="948"/>
      <c r="E10" s="948"/>
      <c r="F10" s="948"/>
      <c r="G10" s="948"/>
      <c r="H10" s="948"/>
      <c r="I10" s="948"/>
      <c r="J10" s="949"/>
      <c r="K10" s="909"/>
      <c r="L10" s="909"/>
      <c r="M10" s="909"/>
      <c r="N10" s="909"/>
      <c r="O10" s="909"/>
      <c r="P10" s="909"/>
      <c r="Q10" s="909"/>
      <c r="R10" s="909"/>
      <c r="S10" s="909"/>
      <c r="T10" s="909"/>
      <c r="U10" s="934"/>
      <c r="V10" s="935"/>
      <c r="W10" s="934"/>
      <c r="X10" s="935"/>
      <c r="Y10" s="53" t="s">
        <v>112</v>
      </c>
      <c r="Z10" s="49" t="s">
        <v>111</v>
      </c>
      <c r="AA10" s="49" t="s">
        <v>238</v>
      </c>
      <c r="AB10" s="49" t="s">
        <v>239</v>
      </c>
      <c r="AC10" s="49" t="s">
        <v>112</v>
      </c>
      <c r="AD10" s="49" t="s">
        <v>111</v>
      </c>
      <c r="AE10" s="49" t="s">
        <v>238</v>
      </c>
      <c r="AF10" s="49" t="s">
        <v>239</v>
      </c>
      <c r="AG10" s="49" t="s">
        <v>112</v>
      </c>
      <c r="AH10" s="49" t="s">
        <v>111</v>
      </c>
      <c r="AI10" s="49" t="s">
        <v>238</v>
      </c>
      <c r="AJ10" s="49" t="s">
        <v>239</v>
      </c>
      <c r="AK10" s="934"/>
      <c r="AL10" s="943"/>
      <c r="AM10" s="943"/>
      <c r="AN10" s="961"/>
      <c r="AO10" s="962"/>
      <c r="AP10" s="2"/>
    </row>
    <row r="11" spans="2:86" ht="12" customHeight="1" x14ac:dyDescent="0.15">
      <c r="B11" s="940"/>
      <c r="C11" s="947"/>
      <c r="D11" s="948"/>
      <c r="E11" s="948"/>
      <c r="F11" s="948"/>
      <c r="G11" s="948"/>
      <c r="H11" s="948"/>
      <c r="I11" s="948"/>
      <c r="J11" s="949"/>
      <c r="K11" s="100">
        <v>1</v>
      </c>
      <c r="L11" s="904" t="s">
        <v>557</v>
      </c>
      <c r="M11" s="905"/>
      <c r="N11" s="904" t="s">
        <v>588</v>
      </c>
      <c r="O11" s="905"/>
      <c r="P11" s="904" t="s">
        <v>548</v>
      </c>
      <c r="Q11" s="905"/>
      <c r="R11" s="850" t="s">
        <v>309</v>
      </c>
      <c r="S11" s="850"/>
      <c r="T11" s="850"/>
      <c r="U11" s="904" t="s">
        <v>552</v>
      </c>
      <c r="V11" s="905"/>
      <c r="W11" s="904"/>
      <c r="X11" s="905"/>
      <c r="Y11" s="54"/>
      <c r="Z11" s="54"/>
      <c r="AA11" s="54"/>
      <c r="AB11" s="54" t="s">
        <v>917</v>
      </c>
      <c r="AC11" s="60"/>
      <c r="AD11" s="60"/>
      <c r="AE11" s="60"/>
      <c r="AF11" s="60"/>
      <c r="AG11" s="60"/>
      <c r="AH11" s="60"/>
      <c r="AI11" s="60"/>
      <c r="AJ11" s="60"/>
      <c r="AK11" s="898" t="s">
        <v>647</v>
      </c>
      <c r="AL11" s="899"/>
      <c r="AM11" s="899"/>
      <c r="AN11" s="899"/>
      <c r="AO11" s="900"/>
      <c r="AP11" s="2"/>
      <c r="AQ11" s="59">
        <f t="shared" ref="AQ11:AQ27" si="2">IF(P11="材質劣化",2,IF(P11="漏水",3,1))</f>
        <v>1</v>
      </c>
      <c r="AS11" s="43" t="str">
        <f>IF(Y11&lt;&gt;"",1,"")</f>
        <v/>
      </c>
    </row>
    <row r="12" spans="2:86" ht="12" customHeight="1" x14ac:dyDescent="0.15">
      <c r="B12" s="940"/>
      <c r="C12" s="947"/>
      <c r="D12" s="948"/>
      <c r="E12" s="948"/>
      <c r="F12" s="948"/>
      <c r="G12" s="948"/>
      <c r="H12" s="948"/>
      <c r="I12" s="948"/>
      <c r="J12" s="949"/>
      <c r="K12" s="100">
        <v>2</v>
      </c>
      <c r="L12" s="904"/>
      <c r="M12" s="905"/>
      <c r="N12" s="904"/>
      <c r="O12" s="905"/>
      <c r="P12" s="904"/>
      <c r="Q12" s="905"/>
      <c r="R12" s="850"/>
      <c r="S12" s="850"/>
      <c r="T12" s="850"/>
      <c r="U12" s="904"/>
      <c r="V12" s="905"/>
      <c r="W12" s="904"/>
      <c r="X12" s="905"/>
      <c r="Y12" s="54"/>
      <c r="Z12" s="54"/>
      <c r="AA12" s="54"/>
      <c r="AB12" s="54"/>
      <c r="AC12" s="273"/>
      <c r="AD12" s="273"/>
      <c r="AE12" s="273"/>
      <c r="AF12" s="273"/>
      <c r="AG12" s="273"/>
      <c r="AH12" s="273"/>
      <c r="AI12" s="273"/>
      <c r="AJ12" s="273"/>
      <c r="AK12" s="898"/>
      <c r="AL12" s="899"/>
      <c r="AM12" s="899"/>
      <c r="AN12" s="899"/>
      <c r="AO12" s="900"/>
      <c r="AP12" s="2"/>
      <c r="AQ12" s="59">
        <f t="shared" si="2"/>
        <v>1</v>
      </c>
    </row>
    <row r="13" spans="2:86" ht="12" customHeight="1" x14ac:dyDescent="0.15">
      <c r="B13" s="940"/>
      <c r="C13" s="947"/>
      <c r="D13" s="948"/>
      <c r="E13" s="948"/>
      <c r="F13" s="948"/>
      <c r="G13" s="948"/>
      <c r="H13" s="948"/>
      <c r="I13" s="948"/>
      <c r="J13" s="949"/>
      <c r="K13" s="100">
        <v>3</v>
      </c>
      <c r="L13" s="904"/>
      <c r="M13" s="905"/>
      <c r="N13" s="904"/>
      <c r="O13" s="905"/>
      <c r="P13" s="904"/>
      <c r="Q13" s="905"/>
      <c r="R13" s="913"/>
      <c r="S13" s="914"/>
      <c r="T13" s="915"/>
      <c r="U13" s="904"/>
      <c r="V13" s="905"/>
      <c r="W13" s="904"/>
      <c r="X13" s="905"/>
      <c r="Y13" s="54"/>
      <c r="Z13" s="54"/>
      <c r="AA13" s="54"/>
      <c r="AB13" s="54"/>
      <c r="AC13" s="273"/>
      <c r="AD13" s="273"/>
      <c r="AE13" s="273"/>
      <c r="AF13" s="273"/>
      <c r="AG13" s="273"/>
      <c r="AH13" s="273"/>
      <c r="AI13" s="273"/>
      <c r="AJ13" s="273"/>
      <c r="AK13" s="898"/>
      <c r="AL13" s="899"/>
      <c r="AM13" s="899"/>
      <c r="AN13" s="899"/>
      <c r="AO13" s="900"/>
      <c r="AP13" s="2"/>
      <c r="AQ13" s="59">
        <f t="shared" si="2"/>
        <v>1</v>
      </c>
    </row>
    <row r="14" spans="2:86" ht="12" customHeight="1" x14ac:dyDescent="0.15">
      <c r="B14" s="940"/>
      <c r="C14" s="947"/>
      <c r="D14" s="948"/>
      <c r="E14" s="948"/>
      <c r="F14" s="948"/>
      <c r="G14" s="948"/>
      <c r="H14" s="948"/>
      <c r="I14" s="948"/>
      <c r="J14" s="949"/>
      <c r="K14" s="100">
        <v>4</v>
      </c>
      <c r="L14" s="904"/>
      <c r="M14" s="905"/>
      <c r="N14" s="904"/>
      <c r="O14" s="905"/>
      <c r="P14" s="904"/>
      <c r="Q14" s="905"/>
      <c r="R14" s="850"/>
      <c r="S14" s="850"/>
      <c r="T14" s="850"/>
      <c r="U14" s="904"/>
      <c r="V14" s="905"/>
      <c r="W14" s="904"/>
      <c r="X14" s="905"/>
      <c r="Y14" s="54"/>
      <c r="Z14" s="54"/>
      <c r="AA14" s="54"/>
      <c r="AB14" s="54"/>
      <c r="AC14" s="60"/>
      <c r="AD14" s="60"/>
      <c r="AE14" s="60"/>
      <c r="AF14" s="60"/>
      <c r="AG14" s="60"/>
      <c r="AH14" s="60"/>
      <c r="AI14" s="60"/>
      <c r="AJ14" s="60"/>
      <c r="AK14" s="898"/>
      <c r="AL14" s="899"/>
      <c r="AM14" s="899"/>
      <c r="AN14" s="899"/>
      <c r="AO14" s="900"/>
      <c r="AP14" s="2"/>
      <c r="AQ14" s="59">
        <f t="shared" si="2"/>
        <v>1</v>
      </c>
    </row>
    <row r="15" spans="2:86" ht="12" customHeight="1" x14ac:dyDescent="0.15">
      <c r="B15" s="940"/>
      <c r="C15" s="947"/>
      <c r="D15" s="948"/>
      <c r="E15" s="948"/>
      <c r="F15" s="948"/>
      <c r="G15" s="948"/>
      <c r="H15" s="948"/>
      <c r="I15" s="948"/>
      <c r="J15" s="949"/>
      <c r="K15" s="100">
        <v>5</v>
      </c>
      <c r="L15" s="904"/>
      <c r="M15" s="905"/>
      <c r="N15" s="904"/>
      <c r="O15" s="905"/>
      <c r="P15" s="904"/>
      <c r="Q15" s="905"/>
      <c r="R15" s="913"/>
      <c r="S15" s="914"/>
      <c r="T15" s="915"/>
      <c r="U15" s="904"/>
      <c r="V15" s="905"/>
      <c r="W15" s="904"/>
      <c r="X15" s="905"/>
      <c r="Y15" s="54"/>
      <c r="Z15" s="54"/>
      <c r="AA15" s="54"/>
      <c r="AB15" s="54"/>
      <c r="AC15" s="60"/>
      <c r="AD15" s="60"/>
      <c r="AE15" s="60"/>
      <c r="AF15" s="60"/>
      <c r="AG15" s="60"/>
      <c r="AH15" s="60"/>
      <c r="AI15" s="60"/>
      <c r="AJ15" s="60"/>
      <c r="AK15" s="898"/>
      <c r="AL15" s="899"/>
      <c r="AM15" s="899"/>
      <c r="AN15" s="899"/>
      <c r="AO15" s="900"/>
      <c r="AP15" s="2"/>
      <c r="AQ15" s="59">
        <f t="shared" si="2"/>
        <v>1</v>
      </c>
    </row>
    <row r="16" spans="2:86" ht="12" customHeight="1" x14ac:dyDescent="0.15">
      <c r="B16" s="940"/>
      <c r="C16" s="947"/>
      <c r="D16" s="948"/>
      <c r="E16" s="948"/>
      <c r="F16" s="948"/>
      <c r="G16" s="948"/>
      <c r="H16" s="948"/>
      <c r="I16" s="948"/>
      <c r="J16" s="949"/>
      <c r="K16" s="100">
        <v>6</v>
      </c>
      <c r="L16" s="904"/>
      <c r="M16" s="905"/>
      <c r="N16" s="904"/>
      <c r="O16" s="905"/>
      <c r="P16" s="904"/>
      <c r="Q16" s="905"/>
      <c r="R16" s="913"/>
      <c r="S16" s="914"/>
      <c r="T16" s="915"/>
      <c r="U16" s="904"/>
      <c r="V16" s="905"/>
      <c r="W16" s="904"/>
      <c r="X16" s="905"/>
      <c r="Y16" s="54"/>
      <c r="Z16" s="54"/>
      <c r="AA16" s="54"/>
      <c r="AB16" s="54"/>
      <c r="AC16" s="60"/>
      <c r="AD16" s="60"/>
      <c r="AE16" s="60"/>
      <c r="AF16" s="60"/>
      <c r="AG16" s="60"/>
      <c r="AH16" s="60"/>
      <c r="AI16" s="60"/>
      <c r="AJ16" s="60"/>
      <c r="AK16" s="898"/>
      <c r="AL16" s="899"/>
      <c r="AM16" s="899"/>
      <c r="AN16" s="899"/>
      <c r="AO16" s="900"/>
      <c r="AP16" s="2"/>
      <c r="AQ16" s="59">
        <f t="shared" si="2"/>
        <v>1</v>
      </c>
    </row>
    <row r="17" spans="2:46" ht="12" customHeight="1" x14ac:dyDescent="0.15">
      <c r="B17" s="940"/>
      <c r="C17" s="947"/>
      <c r="D17" s="948"/>
      <c r="E17" s="948"/>
      <c r="F17" s="948"/>
      <c r="G17" s="948"/>
      <c r="H17" s="948"/>
      <c r="I17" s="948"/>
      <c r="J17" s="949"/>
      <c r="K17" s="100">
        <v>7</v>
      </c>
      <c r="L17" s="904"/>
      <c r="M17" s="905"/>
      <c r="N17" s="904"/>
      <c r="O17" s="905"/>
      <c r="P17" s="904"/>
      <c r="Q17" s="905"/>
      <c r="R17" s="913"/>
      <c r="S17" s="914"/>
      <c r="T17" s="915"/>
      <c r="U17" s="904"/>
      <c r="V17" s="905"/>
      <c r="W17" s="904"/>
      <c r="X17" s="905"/>
      <c r="Y17" s="54"/>
      <c r="Z17" s="54"/>
      <c r="AA17" s="54"/>
      <c r="AB17" s="54"/>
      <c r="AC17" s="60"/>
      <c r="AD17" s="60"/>
      <c r="AE17" s="60"/>
      <c r="AF17" s="60"/>
      <c r="AG17" s="60"/>
      <c r="AH17" s="60"/>
      <c r="AI17" s="60"/>
      <c r="AJ17" s="60"/>
      <c r="AK17" s="898"/>
      <c r="AL17" s="899"/>
      <c r="AM17" s="899"/>
      <c r="AN17" s="899"/>
      <c r="AO17" s="900"/>
      <c r="AP17" s="2"/>
      <c r="AQ17" s="59">
        <f t="shared" si="2"/>
        <v>1</v>
      </c>
    </row>
    <row r="18" spans="2:46" ht="12" customHeight="1" x14ac:dyDescent="0.15">
      <c r="B18" s="940"/>
      <c r="C18" s="947"/>
      <c r="D18" s="948"/>
      <c r="E18" s="948"/>
      <c r="F18" s="948"/>
      <c r="G18" s="948"/>
      <c r="H18" s="948"/>
      <c r="I18" s="948"/>
      <c r="J18" s="949"/>
      <c r="K18" s="100">
        <v>8</v>
      </c>
      <c r="L18" s="904"/>
      <c r="M18" s="905"/>
      <c r="N18" s="904"/>
      <c r="O18" s="905"/>
      <c r="P18" s="904"/>
      <c r="Q18" s="905"/>
      <c r="R18" s="913"/>
      <c r="S18" s="914"/>
      <c r="T18" s="915"/>
      <c r="U18" s="904"/>
      <c r="V18" s="905"/>
      <c r="W18" s="904"/>
      <c r="X18" s="905"/>
      <c r="Y18" s="54"/>
      <c r="Z18" s="54"/>
      <c r="AA18" s="54"/>
      <c r="AB18" s="54"/>
      <c r="AC18" s="60"/>
      <c r="AD18" s="60"/>
      <c r="AE18" s="60"/>
      <c r="AF18" s="60"/>
      <c r="AG18" s="60"/>
      <c r="AH18" s="60"/>
      <c r="AI18" s="60"/>
      <c r="AJ18" s="60"/>
      <c r="AK18" s="898"/>
      <c r="AL18" s="899"/>
      <c r="AM18" s="899"/>
      <c r="AN18" s="899"/>
      <c r="AO18" s="900"/>
      <c r="AP18" s="2"/>
      <c r="AQ18" s="59">
        <f t="shared" si="2"/>
        <v>1</v>
      </c>
    </row>
    <row r="19" spans="2:46" ht="12" customHeight="1" x14ac:dyDescent="0.15">
      <c r="B19" s="940"/>
      <c r="C19" s="947"/>
      <c r="D19" s="948"/>
      <c r="E19" s="948"/>
      <c r="F19" s="948"/>
      <c r="G19" s="948"/>
      <c r="H19" s="948"/>
      <c r="I19" s="948"/>
      <c r="J19" s="949"/>
      <c r="K19" s="100">
        <v>9</v>
      </c>
      <c r="L19" s="904"/>
      <c r="M19" s="905"/>
      <c r="N19" s="904"/>
      <c r="O19" s="905"/>
      <c r="P19" s="904"/>
      <c r="Q19" s="905"/>
      <c r="R19" s="913"/>
      <c r="S19" s="914"/>
      <c r="T19" s="915"/>
      <c r="U19" s="904"/>
      <c r="V19" s="905"/>
      <c r="W19" s="904"/>
      <c r="X19" s="905"/>
      <c r="Y19" s="54"/>
      <c r="Z19" s="54"/>
      <c r="AA19" s="54"/>
      <c r="AB19" s="54"/>
      <c r="AC19" s="60"/>
      <c r="AD19" s="60"/>
      <c r="AE19" s="60"/>
      <c r="AF19" s="60"/>
      <c r="AG19" s="60"/>
      <c r="AH19" s="60"/>
      <c r="AI19" s="60"/>
      <c r="AJ19" s="60"/>
      <c r="AK19" s="898"/>
      <c r="AL19" s="899"/>
      <c r="AM19" s="899"/>
      <c r="AN19" s="899"/>
      <c r="AO19" s="900"/>
      <c r="AP19" s="2"/>
      <c r="AQ19" s="59">
        <f t="shared" si="2"/>
        <v>1</v>
      </c>
    </row>
    <row r="20" spans="2:46" ht="12" customHeight="1" x14ac:dyDescent="0.15">
      <c r="B20" s="940"/>
      <c r="C20" s="947"/>
      <c r="D20" s="948"/>
      <c r="E20" s="948"/>
      <c r="F20" s="948"/>
      <c r="G20" s="948"/>
      <c r="H20" s="948"/>
      <c r="I20" s="948"/>
      <c r="J20" s="949"/>
      <c r="K20" s="100">
        <v>10</v>
      </c>
      <c r="L20" s="904"/>
      <c r="M20" s="905"/>
      <c r="N20" s="904"/>
      <c r="O20" s="905"/>
      <c r="P20" s="904"/>
      <c r="Q20" s="905"/>
      <c r="R20" s="913"/>
      <c r="S20" s="914"/>
      <c r="T20" s="915"/>
      <c r="U20" s="904"/>
      <c r="V20" s="905"/>
      <c r="W20" s="904"/>
      <c r="X20" s="905"/>
      <c r="Y20" s="54"/>
      <c r="Z20" s="54"/>
      <c r="AA20" s="54"/>
      <c r="AB20" s="54"/>
      <c r="AC20" s="60"/>
      <c r="AD20" s="60"/>
      <c r="AE20" s="60"/>
      <c r="AF20" s="60"/>
      <c r="AG20" s="60"/>
      <c r="AH20" s="60"/>
      <c r="AI20" s="60"/>
      <c r="AJ20" s="60"/>
      <c r="AK20" s="898"/>
      <c r="AL20" s="899"/>
      <c r="AM20" s="899"/>
      <c r="AN20" s="899"/>
      <c r="AO20" s="900"/>
      <c r="AP20" s="2"/>
      <c r="AQ20" s="59">
        <f t="shared" si="2"/>
        <v>1</v>
      </c>
    </row>
    <row r="21" spans="2:46" ht="12" customHeight="1" x14ac:dyDescent="0.15">
      <c r="B21" s="940"/>
      <c r="C21" s="947"/>
      <c r="D21" s="948"/>
      <c r="E21" s="948"/>
      <c r="F21" s="948"/>
      <c r="G21" s="948"/>
      <c r="H21" s="948"/>
      <c r="I21" s="948"/>
      <c r="J21" s="949"/>
      <c r="K21" s="100">
        <v>11</v>
      </c>
      <c r="L21" s="904"/>
      <c r="M21" s="905"/>
      <c r="N21" s="904"/>
      <c r="O21" s="905"/>
      <c r="P21" s="904"/>
      <c r="Q21" s="905"/>
      <c r="R21" s="913"/>
      <c r="S21" s="914"/>
      <c r="T21" s="915"/>
      <c r="U21" s="904"/>
      <c r="V21" s="905"/>
      <c r="W21" s="904"/>
      <c r="X21" s="905"/>
      <c r="Y21" s="54"/>
      <c r="Z21" s="54"/>
      <c r="AA21" s="54"/>
      <c r="AB21" s="54"/>
      <c r="AC21" s="60"/>
      <c r="AD21" s="60"/>
      <c r="AE21" s="60"/>
      <c r="AF21" s="60"/>
      <c r="AG21" s="60"/>
      <c r="AH21" s="60"/>
      <c r="AI21" s="60"/>
      <c r="AJ21" s="60"/>
      <c r="AK21" s="898"/>
      <c r="AL21" s="899"/>
      <c r="AM21" s="899"/>
      <c r="AN21" s="899"/>
      <c r="AO21" s="900"/>
      <c r="AP21" s="2"/>
      <c r="AQ21" s="59">
        <f t="shared" si="2"/>
        <v>1</v>
      </c>
    </row>
    <row r="22" spans="2:46" ht="12" customHeight="1" x14ac:dyDescent="0.15">
      <c r="B22" s="940"/>
      <c r="C22" s="947"/>
      <c r="D22" s="948"/>
      <c r="E22" s="948"/>
      <c r="F22" s="948"/>
      <c r="G22" s="948"/>
      <c r="H22" s="948"/>
      <c r="I22" s="948"/>
      <c r="J22" s="949"/>
      <c r="K22" s="100">
        <v>12</v>
      </c>
      <c r="L22" s="904"/>
      <c r="M22" s="905"/>
      <c r="N22" s="904"/>
      <c r="O22" s="905"/>
      <c r="P22" s="904"/>
      <c r="Q22" s="905"/>
      <c r="R22" s="913"/>
      <c r="S22" s="914"/>
      <c r="T22" s="915"/>
      <c r="U22" s="904"/>
      <c r="V22" s="905"/>
      <c r="W22" s="904"/>
      <c r="X22" s="905"/>
      <c r="Y22" s="54"/>
      <c r="Z22" s="54"/>
      <c r="AA22" s="54"/>
      <c r="AB22" s="54"/>
      <c r="AC22" s="60"/>
      <c r="AD22" s="60"/>
      <c r="AE22" s="60"/>
      <c r="AF22" s="60"/>
      <c r="AG22" s="60"/>
      <c r="AH22" s="60"/>
      <c r="AI22" s="60"/>
      <c r="AJ22" s="60"/>
      <c r="AK22" s="898"/>
      <c r="AL22" s="899"/>
      <c r="AM22" s="899"/>
      <c r="AN22" s="899"/>
      <c r="AO22" s="900"/>
      <c r="AP22" s="2"/>
      <c r="AQ22" s="59">
        <f t="shared" si="2"/>
        <v>1</v>
      </c>
    </row>
    <row r="23" spans="2:46" ht="12" customHeight="1" x14ac:dyDescent="0.15">
      <c r="B23" s="940"/>
      <c r="C23" s="947"/>
      <c r="D23" s="948"/>
      <c r="E23" s="948"/>
      <c r="F23" s="948"/>
      <c r="G23" s="948"/>
      <c r="H23" s="948"/>
      <c r="I23" s="948"/>
      <c r="J23" s="949"/>
      <c r="K23" s="100">
        <v>13</v>
      </c>
      <c r="L23" s="904"/>
      <c r="M23" s="905"/>
      <c r="N23" s="904"/>
      <c r="O23" s="905"/>
      <c r="P23" s="904"/>
      <c r="Q23" s="905"/>
      <c r="R23" s="913"/>
      <c r="S23" s="914"/>
      <c r="T23" s="915"/>
      <c r="U23" s="904"/>
      <c r="V23" s="905"/>
      <c r="W23" s="904"/>
      <c r="X23" s="905"/>
      <c r="Y23" s="54"/>
      <c r="Z23" s="54"/>
      <c r="AA23" s="54"/>
      <c r="AB23" s="54"/>
      <c r="AC23" s="60"/>
      <c r="AD23" s="60"/>
      <c r="AE23" s="60"/>
      <c r="AF23" s="60"/>
      <c r="AG23" s="60"/>
      <c r="AH23" s="60"/>
      <c r="AI23" s="60"/>
      <c r="AJ23" s="60"/>
      <c r="AK23" s="898"/>
      <c r="AL23" s="899"/>
      <c r="AM23" s="899"/>
      <c r="AN23" s="899"/>
      <c r="AO23" s="900"/>
      <c r="AP23" s="2"/>
      <c r="AQ23" s="59">
        <f t="shared" si="2"/>
        <v>1</v>
      </c>
    </row>
    <row r="24" spans="2:46" ht="12" customHeight="1" x14ac:dyDescent="0.15">
      <c r="B24" s="940"/>
      <c r="C24" s="947"/>
      <c r="D24" s="948"/>
      <c r="E24" s="948"/>
      <c r="F24" s="948"/>
      <c r="G24" s="948"/>
      <c r="H24" s="948"/>
      <c r="I24" s="948"/>
      <c r="J24" s="949"/>
      <c r="K24" s="100">
        <v>14</v>
      </c>
      <c r="L24" s="904"/>
      <c r="M24" s="905"/>
      <c r="N24" s="904"/>
      <c r="O24" s="905"/>
      <c r="P24" s="904"/>
      <c r="Q24" s="905"/>
      <c r="R24" s="913"/>
      <c r="S24" s="914"/>
      <c r="T24" s="915"/>
      <c r="U24" s="904"/>
      <c r="V24" s="905"/>
      <c r="W24" s="904"/>
      <c r="X24" s="905"/>
      <c r="Y24" s="54"/>
      <c r="Z24" s="54"/>
      <c r="AA24" s="54"/>
      <c r="AB24" s="54"/>
      <c r="AC24" s="60"/>
      <c r="AD24" s="60"/>
      <c r="AE24" s="60"/>
      <c r="AF24" s="60"/>
      <c r="AG24" s="60"/>
      <c r="AH24" s="60"/>
      <c r="AI24" s="60"/>
      <c r="AJ24" s="60"/>
      <c r="AK24" s="898"/>
      <c r="AL24" s="899"/>
      <c r="AM24" s="899"/>
      <c r="AN24" s="899"/>
      <c r="AO24" s="900"/>
      <c r="AP24" s="2"/>
      <c r="AQ24" s="59">
        <f t="shared" si="2"/>
        <v>1</v>
      </c>
    </row>
    <row r="25" spans="2:46" ht="12" customHeight="1" x14ac:dyDescent="0.15">
      <c r="B25" s="940"/>
      <c r="C25" s="947"/>
      <c r="D25" s="948"/>
      <c r="E25" s="948"/>
      <c r="F25" s="948"/>
      <c r="G25" s="948"/>
      <c r="H25" s="948"/>
      <c r="I25" s="948"/>
      <c r="J25" s="949"/>
      <c r="K25" s="100">
        <v>15</v>
      </c>
      <c r="L25" s="904"/>
      <c r="M25" s="905"/>
      <c r="N25" s="904"/>
      <c r="O25" s="905"/>
      <c r="P25" s="904"/>
      <c r="Q25" s="905"/>
      <c r="R25" s="913"/>
      <c r="S25" s="914"/>
      <c r="T25" s="915"/>
      <c r="U25" s="904"/>
      <c r="V25" s="905"/>
      <c r="W25" s="904"/>
      <c r="X25" s="905"/>
      <c r="Y25" s="54"/>
      <c r="Z25" s="54"/>
      <c r="AA25" s="54"/>
      <c r="AB25" s="54"/>
      <c r="AC25" s="60"/>
      <c r="AD25" s="60"/>
      <c r="AE25" s="60"/>
      <c r="AF25" s="60"/>
      <c r="AG25" s="60"/>
      <c r="AH25" s="60"/>
      <c r="AI25" s="60"/>
      <c r="AJ25" s="60"/>
      <c r="AK25" s="898"/>
      <c r="AL25" s="899"/>
      <c r="AM25" s="899"/>
      <c r="AN25" s="899"/>
      <c r="AO25" s="900"/>
      <c r="AP25" s="2"/>
      <c r="AQ25" s="59">
        <f t="shared" si="2"/>
        <v>1</v>
      </c>
    </row>
    <row r="26" spans="2:46" ht="12" customHeight="1" x14ac:dyDescent="0.15">
      <c r="B26" s="940"/>
      <c r="C26" s="947"/>
      <c r="D26" s="948"/>
      <c r="E26" s="948"/>
      <c r="F26" s="948"/>
      <c r="G26" s="948"/>
      <c r="H26" s="948"/>
      <c r="I26" s="948"/>
      <c r="J26" s="949"/>
      <c r="K26" s="100">
        <v>16</v>
      </c>
      <c r="L26" s="904"/>
      <c r="M26" s="905"/>
      <c r="N26" s="904"/>
      <c r="O26" s="905"/>
      <c r="P26" s="904"/>
      <c r="Q26" s="905"/>
      <c r="R26" s="913"/>
      <c r="S26" s="914"/>
      <c r="T26" s="915"/>
      <c r="U26" s="904"/>
      <c r="V26" s="905"/>
      <c r="W26" s="904"/>
      <c r="X26" s="905"/>
      <c r="Y26" s="54"/>
      <c r="Z26" s="54"/>
      <c r="AA26" s="54"/>
      <c r="AB26" s="54"/>
      <c r="AC26" s="60"/>
      <c r="AD26" s="60"/>
      <c r="AE26" s="60"/>
      <c r="AF26" s="60"/>
      <c r="AG26" s="60"/>
      <c r="AH26" s="60"/>
      <c r="AI26" s="60"/>
      <c r="AJ26" s="60"/>
      <c r="AK26" s="898"/>
      <c r="AL26" s="899"/>
      <c r="AM26" s="899"/>
      <c r="AN26" s="899"/>
      <c r="AO26" s="900"/>
      <c r="AP26" s="2"/>
      <c r="AQ26" s="59">
        <f t="shared" si="2"/>
        <v>1</v>
      </c>
    </row>
    <row r="27" spans="2:46" ht="12" customHeight="1" x14ac:dyDescent="0.15">
      <c r="B27" s="940"/>
      <c r="C27" s="947"/>
      <c r="D27" s="948"/>
      <c r="E27" s="948"/>
      <c r="F27" s="948"/>
      <c r="G27" s="948"/>
      <c r="H27" s="948"/>
      <c r="I27" s="948"/>
      <c r="J27" s="949"/>
      <c r="K27" s="100">
        <v>17</v>
      </c>
      <c r="L27" s="904"/>
      <c r="M27" s="905"/>
      <c r="N27" s="904"/>
      <c r="O27" s="905"/>
      <c r="P27" s="904"/>
      <c r="Q27" s="905"/>
      <c r="R27" s="913"/>
      <c r="S27" s="914"/>
      <c r="T27" s="915"/>
      <c r="U27" s="904"/>
      <c r="V27" s="905"/>
      <c r="W27" s="904"/>
      <c r="X27" s="905"/>
      <c r="Y27" s="54"/>
      <c r="Z27" s="54"/>
      <c r="AA27" s="54"/>
      <c r="AB27" s="54"/>
      <c r="AC27" s="60"/>
      <c r="AD27" s="60"/>
      <c r="AE27" s="60"/>
      <c r="AF27" s="60"/>
      <c r="AG27" s="60"/>
      <c r="AH27" s="60"/>
      <c r="AI27" s="60"/>
      <c r="AJ27" s="60"/>
      <c r="AK27" s="898"/>
      <c r="AL27" s="899"/>
      <c r="AM27" s="899"/>
      <c r="AN27" s="899"/>
      <c r="AO27" s="900"/>
      <c r="AP27" s="2"/>
      <c r="AQ27" s="59">
        <f t="shared" si="2"/>
        <v>1</v>
      </c>
    </row>
    <row r="28" spans="2:46" ht="12" customHeight="1" x14ac:dyDescent="0.15">
      <c r="B28" s="940"/>
      <c r="C28" s="947"/>
      <c r="D28" s="948"/>
      <c r="E28" s="948"/>
      <c r="F28" s="948"/>
      <c r="G28" s="948"/>
      <c r="H28" s="948"/>
      <c r="I28" s="948"/>
      <c r="J28" s="949"/>
      <c r="K28" s="100">
        <v>18</v>
      </c>
      <c r="L28" s="904"/>
      <c r="M28" s="905"/>
      <c r="N28" s="904"/>
      <c r="O28" s="905"/>
      <c r="P28" s="904"/>
      <c r="Q28" s="905"/>
      <c r="R28" s="913"/>
      <c r="S28" s="914"/>
      <c r="T28" s="915"/>
      <c r="U28" s="904"/>
      <c r="V28" s="905"/>
      <c r="W28" s="904"/>
      <c r="X28" s="905"/>
      <c r="Y28" s="54"/>
      <c r="Z28" s="54"/>
      <c r="AA28" s="54"/>
      <c r="AB28" s="54"/>
      <c r="AC28" s="60"/>
      <c r="AD28" s="60"/>
      <c r="AE28" s="60"/>
      <c r="AF28" s="60"/>
      <c r="AG28" s="60"/>
      <c r="AH28" s="60"/>
      <c r="AI28" s="60"/>
      <c r="AJ28" s="60"/>
      <c r="AK28" s="898"/>
      <c r="AL28" s="899"/>
      <c r="AM28" s="899"/>
      <c r="AN28" s="899"/>
      <c r="AO28" s="900"/>
      <c r="AP28" s="2"/>
      <c r="AQ28" s="59">
        <f>IF(P30="材質劣化",2,IF(P30="漏水",3,1))</f>
        <v>1</v>
      </c>
    </row>
    <row r="29" spans="2:46" ht="12" customHeight="1" x14ac:dyDescent="0.15">
      <c r="B29" s="940"/>
      <c r="C29" s="947"/>
      <c r="D29" s="948"/>
      <c r="E29" s="948"/>
      <c r="F29" s="948"/>
      <c r="G29" s="948"/>
      <c r="H29" s="948"/>
      <c r="I29" s="948"/>
      <c r="J29" s="949"/>
      <c r="K29" s="100">
        <v>19</v>
      </c>
      <c r="L29" s="904"/>
      <c r="M29" s="905"/>
      <c r="N29" s="904"/>
      <c r="O29" s="905"/>
      <c r="P29" s="904"/>
      <c r="Q29" s="905"/>
      <c r="R29" s="913"/>
      <c r="S29" s="914"/>
      <c r="T29" s="915"/>
      <c r="U29" s="904"/>
      <c r="V29" s="905"/>
      <c r="W29" s="904"/>
      <c r="X29" s="905"/>
      <c r="Y29" s="54"/>
      <c r="Z29" s="54"/>
      <c r="AA29" s="54"/>
      <c r="AB29" s="54"/>
      <c r="AC29" s="60"/>
      <c r="AD29" s="60"/>
      <c r="AE29" s="60"/>
      <c r="AF29" s="60"/>
      <c r="AG29" s="60"/>
      <c r="AH29" s="60"/>
      <c r="AI29" s="60"/>
      <c r="AJ29" s="60"/>
      <c r="AK29" s="898"/>
      <c r="AL29" s="899"/>
      <c r="AM29" s="899"/>
      <c r="AN29" s="899"/>
      <c r="AO29" s="900"/>
      <c r="AP29" s="2"/>
      <c r="AQ29" s="59">
        <f>IF(P34="材質劣化",2,IF(P34="漏水",3,1))</f>
        <v>1</v>
      </c>
    </row>
    <row r="30" spans="2:46" ht="12" customHeight="1" x14ac:dyDescent="0.15">
      <c r="B30" s="940"/>
      <c r="C30" s="947"/>
      <c r="D30" s="948"/>
      <c r="E30" s="948"/>
      <c r="F30" s="948"/>
      <c r="G30" s="948"/>
      <c r="H30" s="948"/>
      <c r="I30" s="948"/>
      <c r="J30" s="949"/>
      <c r="K30" s="100">
        <v>20</v>
      </c>
      <c r="L30" s="904"/>
      <c r="M30" s="905"/>
      <c r="N30" s="904"/>
      <c r="O30" s="905"/>
      <c r="P30" s="904"/>
      <c r="Q30" s="905"/>
      <c r="R30" s="913"/>
      <c r="S30" s="914"/>
      <c r="T30" s="915"/>
      <c r="U30" s="904"/>
      <c r="V30" s="905"/>
      <c r="W30" s="904"/>
      <c r="X30" s="905"/>
      <c r="Y30" s="54"/>
      <c r="Z30" s="54"/>
      <c r="AA30" s="54"/>
      <c r="AB30" s="54"/>
      <c r="AC30" s="60"/>
      <c r="AD30" s="60"/>
      <c r="AE30" s="60"/>
      <c r="AF30" s="60"/>
      <c r="AG30" s="60"/>
      <c r="AH30" s="60"/>
      <c r="AI30" s="60"/>
      <c r="AJ30" s="60"/>
      <c r="AK30" s="898"/>
      <c r="AL30" s="899"/>
      <c r="AM30" s="899"/>
      <c r="AN30" s="899"/>
      <c r="AO30" s="900"/>
      <c r="AP30" s="2"/>
      <c r="AQ30" s="59">
        <f>IF(P30="材質劣化",2,IF(P30="漏水",3,1))</f>
        <v>1</v>
      </c>
    </row>
    <row r="31" spans="2:46" ht="12" customHeight="1" x14ac:dyDescent="0.15">
      <c r="B31" s="940"/>
      <c r="C31" s="947"/>
      <c r="D31" s="948"/>
      <c r="E31" s="948"/>
      <c r="F31" s="948"/>
      <c r="G31" s="948"/>
      <c r="H31" s="948"/>
      <c r="I31" s="948"/>
      <c r="J31" s="949"/>
      <c r="K31" s="100">
        <v>21</v>
      </c>
      <c r="L31" s="904"/>
      <c r="M31" s="905"/>
      <c r="N31" s="904"/>
      <c r="O31" s="905"/>
      <c r="P31" s="904"/>
      <c r="Q31" s="905"/>
      <c r="R31" s="913"/>
      <c r="S31" s="914"/>
      <c r="T31" s="915"/>
      <c r="U31" s="904"/>
      <c r="V31" s="905"/>
      <c r="W31" s="904"/>
      <c r="X31" s="905"/>
      <c r="Y31" s="54"/>
      <c r="Z31" s="54"/>
      <c r="AA31" s="54"/>
      <c r="AB31" s="54"/>
      <c r="AC31" s="60"/>
      <c r="AD31" s="60"/>
      <c r="AE31" s="60"/>
      <c r="AF31" s="60"/>
      <c r="AG31" s="60"/>
      <c r="AH31" s="60"/>
      <c r="AI31" s="60"/>
      <c r="AJ31" s="60"/>
      <c r="AK31" s="898"/>
      <c r="AL31" s="899"/>
      <c r="AM31" s="899"/>
      <c r="AN31" s="899"/>
      <c r="AO31" s="900"/>
      <c r="AP31" s="2"/>
      <c r="AQ31" s="59">
        <f>IF(P33="材質劣化",2,IF(P33="漏水",3,1))</f>
        <v>1</v>
      </c>
    </row>
    <row r="32" spans="2:46" ht="12" customHeight="1" x14ac:dyDescent="0.15">
      <c r="B32" s="940"/>
      <c r="C32" s="947"/>
      <c r="D32" s="948"/>
      <c r="E32" s="948"/>
      <c r="F32" s="948"/>
      <c r="G32" s="948"/>
      <c r="H32" s="948"/>
      <c r="I32" s="948"/>
      <c r="J32" s="949"/>
      <c r="K32" s="100">
        <v>22</v>
      </c>
      <c r="L32" s="904"/>
      <c r="M32" s="905"/>
      <c r="N32" s="904"/>
      <c r="O32" s="905"/>
      <c r="P32" s="904"/>
      <c r="Q32" s="905"/>
      <c r="R32" s="913"/>
      <c r="S32" s="914"/>
      <c r="T32" s="915"/>
      <c r="U32" s="904"/>
      <c r="V32" s="905"/>
      <c r="W32" s="904"/>
      <c r="X32" s="905"/>
      <c r="Y32" s="54"/>
      <c r="Z32" s="54"/>
      <c r="AA32" s="54"/>
      <c r="AB32" s="54"/>
      <c r="AC32" s="60"/>
      <c r="AD32" s="60"/>
      <c r="AE32" s="60"/>
      <c r="AF32" s="60"/>
      <c r="AG32" s="60"/>
      <c r="AH32" s="60"/>
      <c r="AI32" s="60"/>
      <c r="AJ32" s="60"/>
      <c r="AK32" s="898"/>
      <c r="AL32" s="899"/>
      <c r="AM32" s="899"/>
      <c r="AN32" s="899"/>
      <c r="AO32" s="900"/>
      <c r="AP32" s="2"/>
      <c r="AQ32" s="59">
        <f>IF(P37="材質劣化",2,IF(P37="漏水",3,1))</f>
        <v>1</v>
      </c>
      <c r="AS32" s="3"/>
      <c r="AT32" s="3"/>
    </row>
    <row r="33" spans="2:86" ht="12" customHeight="1" x14ac:dyDescent="0.15">
      <c r="B33" s="940"/>
      <c r="C33" s="947"/>
      <c r="D33" s="948"/>
      <c r="E33" s="948"/>
      <c r="F33" s="948"/>
      <c r="G33" s="948"/>
      <c r="H33" s="948"/>
      <c r="I33" s="948"/>
      <c r="J33" s="949"/>
      <c r="K33" s="100">
        <v>23</v>
      </c>
      <c r="L33" s="904"/>
      <c r="M33" s="905"/>
      <c r="N33" s="904"/>
      <c r="O33" s="905"/>
      <c r="P33" s="904"/>
      <c r="Q33" s="905"/>
      <c r="R33" s="913"/>
      <c r="S33" s="914"/>
      <c r="T33" s="915"/>
      <c r="U33" s="904"/>
      <c r="V33" s="905"/>
      <c r="W33" s="904"/>
      <c r="X33" s="905"/>
      <c r="Y33" s="54"/>
      <c r="Z33" s="54"/>
      <c r="AA33" s="54"/>
      <c r="AB33" s="54"/>
      <c r="AC33" s="60"/>
      <c r="AD33" s="60"/>
      <c r="AE33" s="60"/>
      <c r="AF33" s="60"/>
      <c r="AG33" s="60"/>
      <c r="AH33" s="60"/>
      <c r="AI33" s="60"/>
      <c r="AJ33" s="60"/>
      <c r="AK33" s="898"/>
      <c r="AL33" s="899"/>
      <c r="AM33" s="899"/>
      <c r="AN33" s="899"/>
      <c r="AO33" s="900"/>
      <c r="AP33" s="2"/>
      <c r="AQ33" s="59">
        <f>IF(P33="材質劣化",2,IF(P33="漏水",3,1))</f>
        <v>1</v>
      </c>
      <c r="AS33" s="180"/>
      <c r="AT33" s="180"/>
    </row>
    <row r="34" spans="2:86" ht="12" customHeight="1" x14ac:dyDescent="0.15">
      <c r="B34" s="940"/>
      <c r="C34" s="947"/>
      <c r="D34" s="948"/>
      <c r="E34" s="948"/>
      <c r="F34" s="948"/>
      <c r="G34" s="948"/>
      <c r="H34" s="948"/>
      <c r="I34" s="948"/>
      <c r="J34" s="949"/>
      <c r="K34" s="100">
        <v>24</v>
      </c>
      <c r="L34" s="904"/>
      <c r="M34" s="905"/>
      <c r="N34" s="904"/>
      <c r="O34" s="905"/>
      <c r="P34" s="904"/>
      <c r="Q34" s="905"/>
      <c r="R34" s="913"/>
      <c r="S34" s="914"/>
      <c r="T34" s="915"/>
      <c r="U34" s="904"/>
      <c r="V34" s="905"/>
      <c r="W34" s="904"/>
      <c r="X34" s="905"/>
      <c r="Y34" s="54"/>
      <c r="Z34" s="54"/>
      <c r="AA34" s="54"/>
      <c r="AB34" s="54"/>
      <c r="AC34" s="60"/>
      <c r="AD34" s="60"/>
      <c r="AE34" s="60"/>
      <c r="AF34" s="60"/>
      <c r="AG34" s="60"/>
      <c r="AH34" s="60"/>
      <c r="AI34" s="60"/>
      <c r="AJ34" s="60"/>
      <c r="AK34" s="898"/>
      <c r="AL34" s="899"/>
      <c r="AM34" s="899"/>
      <c r="AN34" s="899"/>
      <c r="AO34" s="900"/>
      <c r="AP34" s="2"/>
      <c r="AQ34" s="59">
        <f>IF(P36="材質劣化",2,IF(P36="漏水",3,1))</f>
        <v>1</v>
      </c>
      <c r="AS34" s="181"/>
      <c r="AT34" s="181"/>
    </row>
    <row r="35" spans="2:86" ht="12" customHeight="1" x14ac:dyDescent="0.15">
      <c r="B35" s="940"/>
      <c r="C35" s="947"/>
      <c r="D35" s="948"/>
      <c r="E35" s="948"/>
      <c r="F35" s="948"/>
      <c r="G35" s="948"/>
      <c r="H35" s="948"/>
      <c r="I35" s="948"/>
      <c r="J35" s="949"/>
      <c r="K35" s="921" t="s">
        <v>912</v>
      </c>
      <c r="L35" s="909" t="s">
        <v>913</v>
      </c>
      <c r="M35" s="909"/>
      <c r="N35" s="909"/>
      <c r="O35" s="909"/>
      <c r="P35" s="909"/>
      <c r="Q35" s="909"/>
      <c r="R35" s="909"/>
      <c r="S35" s="909"/>
      <c r="T35" s="909"/>
      <c r="U35" s="909"/>
      <c r="V35" s="909"/>
      <c r="W35" s="909"/>
      <c r="X35" s="909"/>
      <c r="Y35" s="910" t="s">
        <v>552</v>
      </c>
      <c r="Z35" s="911"/>
      <c r="AA35" s="911"/>
      <c r="AB35" s="912"/>
      <c r="AC35" s="124">
        <f t="shared" ref="AC35:AJ35" si="3">SUM(AC11:AC34)</f>
        <v>0</v>
      </c>
      <c r="AD35" s="124">
        <f t="shared" si="3"/>
        <v>0</v>
      </c>
      <c r="AE35" s="124">
        <f>SUM(AE11:AE34)</f>
        <v>0</v>
      </c>
      <c r="AF35" s="124">
        <f t="shared" si="3"/>
        <v>0</v>
      </c>
      <c r="AG35" s="124">
        <f t="shared" si="3"/>
        <v>0</v>
      </c>
      <c r="AH35" s="124">
        <f t="shared" si="3"/>
        <v>0</v>
      </c>
      <c r="AI35" s="124">
        <f t="shared" si="3"/>
        <v>0</v>
      </c>
      <c r="AJ35" s="125">
        <f t="shared" si="3"/>
        <v>0</v>
      </c>
      <c r="AK35" s="909" t="s">
        <v>914</v>
      </c>
      <c r="AL35" s="909"/>
      <c r="AM35" s="928" t="s">
        <v>539</v>
      </c>
      <c r="AN35" s="928"/>
      <c r="AO35" s="928"/>
      <c r="AP35" s="2"/>
    </row>
    <row r="36" spans="2:86" ht="12" customHeight="1" x14ac:dyDescent="0.15">
      <c r="B36" s="940"/>
      <c r="C36" s="947"/>
      <c r="D36" s="948"/>
      <c r="E36" s="948"/>
      <c r="F36" s="948"/>
      <c r="G36" s="948"/>
      <c r="H36" s="948"/>
      <c r="I36" s="948"/>
      <c r="J36" s="949"/>
      <c r="K36" s="922"/>
      <c r="L36" s="930" t="s">
        <v>915</v>
      </c>
      <c r="M36" s="941"/>
      <c r="N36" s="931"/>
      <c r="O36" s="930" t="s">
        <v>916</v>
      </c>
      <c r="P36" s="941"/>
      <c r="Q36" s="941"/>
      <c r="R36" s="941"/>
      <c r="S36" s="941"/>
      <c r="T36" s="941"/>
      <c r="U36" s="941"/>
      <c r="V36" s="941"/>
      <c r="W36" s="941"/>
      <c r="X36" s="931"/>
      <c r="Y36" s="53" t="s">
        <v>544</v>
      </c>
      <c r="Z36" s="49" t="s">
        <v>543</v>
      </c>
      <c r="AA36" s="49" t="s">
        <v>572</v>
      </c>
      <c r="AB36" s="49" t="s">
        <v>562</v>
      </c>
      <c r="AC36" s="49" t="s">
        <v>544</v>
      </c>
      <c r="AD36" s="49" t="s">
        <v>543</v>
      </c>
      <c r="AE36" s="49" t="s">
        <v>572</v>
      </c>
      <c r="AF36" s="49" t="s">
        <v>562</v>
      </c>
      <c r="AG36" s="49" t="s">
        <v>544</v>
      </c>
      <c r="AH36" s="49" t="s">
        <v>543</v>
      </c>
      <c r="AI36" s="49" t="s">
        <v>572</v>
      </c>
      <c r="AJ36" s="82" t="s">
        <v>562</v>
      </c>
      <c r="AK36" s="909"/>
      <c r="AL36" s="909"/>
      <c r="AM36" s="928"/>
      <c r="AN36" s="928"/>
      <c r="AO36" s="928"/>
      <c r="AP36" s="2"/>
    </row>
    <row r="37" spans="2:86" ht="14.25" customHeight="1" x14ac:dyDescent="0.15">
      <c r="B37" s="940"/>
      <c r="C37" s="947"/>
      <c r="D37" s="948"/>
      <c r="E37" s="948"/>
      <c r="F37" s="948"/>
      <c r="G37" s="948"/>
      <c r="H37" s="948"/>
      <c r="I37" s="948"/>
      <c r="J37" s="949"/>
      <c r="K37" s="922"/>
      <c r="L37" s="932"/>
      <c r="M37" s="942"/>
      <c r="N37" s="933"/>
      <c r="O37" s="932"/>
      <c r="P37" s="942"/>
      <c r="Q37" s="942"/>
      <c r="R37" s="942"/>
      <c r="S37" s="942"/>
      <c r="T37" s="942"/>
      <c r="U37" s="942"/>
      <c r="V37" s="942"/>
      <c r="W37" s="942"/>
      <c r="X37" s="933"/>
      <c r="Y37" s="896">
        <f>IF(COUNTIF(Y11:Y34,"〇")&gt;0,1,0)</f>
        <v>0</v>
      </c>
      <c r="Z37" s="896">
        <f t="shared" ref="Z37:AB37" si="4">IF(COUNTIF(Z11:Z34,"〇")&gt;0,1,0)</f>
        <v>0</v>
      </c>
      <c r="AA37" s="896">
        <f t="shared" si="4"/>
        <v>0</v>
      </c>
      <c r="AB37" s="896">
        <f t="shared" si="4"/>
        <v>1</v>
      </c>
      <c r="AC37" s="896">
        <f>COUNTA(AC11:AC34)</f>
        <v>0</v>
      </c>
      <c r="AD37" s="896">
        <f t="shared" ref="AD37:AI37" si="5">COUNTA(AD11:AD34)</f>
        <v>0</v>
      </c>
      <c r="AE37" s="896">
        <f t="shared" si="5"/>
        <v>0</v>
      </c>
      <c r="AF37" s="896">
        <f t="shared" si="5"/>
        <v>0</v>
      </c>
      <c r="AG37" s="896">
        <f t="shared" si="5"/>
        <v>0</v>
      </c>
      <c r="AH37" s="896">
        <f t="shared" si="5"/>
        <v>0</v>
      </c>
      <c r="AI37" s="896">
        <f t="shared" si="5"/>
        <v>0</v>
      </c>
      <c r="AJ37" s="896">
        <f>COUNTA(AJ11:AJ34)</f>
        <v>0</v>
      </c>
      <c r="AK37" s="909"/>
      <c r="AL37" s="909"/>
      <c r="AM37" s="928"/>
      <c r="AN37" s="928"/>
      <c r="AO37" s="928"/>
      <c r="AP37" s="2"/>
      <c r="AU37" s="43">
        <f>+Y37</f>
        <v>0</v>
      </c>
    </row>
    <row r="38" spans="2:86" ht="14.25" customHeight="1" x14ac:dyDescent="0.15">
      <c r="B38" s="940"/>
      <c r="C38" s="947"/>
      <c r="D38" s="948"/>
      <c r="E38" s="948"/>
      <c r="F38" s="948"/>
      <c r="G38" s="948"/>
      <c r="H38" s="948"/>
      <c r="I38" s="948"/>
      <c r="J38" s="949"/>
      <c r="K38" s="922"/>
      <c r="L38" s="934"/>
      <c r="M38" s="943"/>
      <c r="N38" s="935"/>
      <c r="O38" s="934"/>
      <c r="P38" s="943"/>
      <c r="Q38" s="943"/>
      <c r="R38" s="943"/>
      <c r="S38" s="943"/>
      <c r="T38" s="943"/>
      <c r="U38" s="943"/>
      <c r="V38" s="943"/>
      <c r="W38" s="943"/>
      <c r="X38" s="935"/>
      <c r="Y38" s="896"/>
      <c r="Z38" s="896"/>
      <c r="AA38" s="896"/>
      <c r="AB38" s="896"/>
      <c r="AC38" s="896"/>
      <c r="AD38" s="896"/>
      <c r="AE38" s="896"/>
      <c r="AF38" s="896"/>
      <c r="AG38" s="896"/>
      <c r="AH38" s="896"/>
      <c r="AI38" s="896"/>
      <c r="AJ38" s="896"/>
      <c r="AK38" s="909"/>
      <c r="AL38" s="909"/>
      <c r="AM38" s="928"/>
      <c r="AN38" s="928"/>
      <c r="AO38" s="928"/>
      <c r="AP38" s="2"/>
    </row>
    <row r="39" spans="2:86" ht="12" customHeight="1" x14ac:dyDescent="0.15">
      <c r="B39" s="940"/>
      <c r="C39" s="947"/>
      <c r="D39" s="948"/>
      <c r="E39" s="948"/>
      <c r="F39" s="948"/>
      <c r="G39" s="948"/>
      <c r="H39" s="948"/>
      <c r="I39" s="948"/>
      <c r="J39" s="948"/>
      <c r="K39" s="916" t="s">
        <v>240</v>
      </c>
      <c r="L39" s="923"/>
      <c r="M39" s="923"/>
      <c r="N39" s="923"/>
      <c r="O39" s="923"/>
      <c r="P39" s="923"/>
      <c r="Q39" s="923"/>
      <c r="R39" s="923"/>
      <c r="S39" s="923"/>
      <c r="T39" s="923"/>
      <c r="U39" s="923"/>
      <c r="V39" s="923"/>
      <c r="W39" s="923"/>
      <c r="X39" s="923"/>
      <c r="Y39" s="923"/>
      <c r="Z39" s="923"/>
      <c r="AA39" s="923"/>
      <c r="AB39" s="923"/>
      <c r="AC39" s="923"/>
      <c r="AD39" s="923"/>
      <c r="AE39" s="923"/>
      <c r="AF39" s="923"/>
      <c r="AG39" s="923"/>
      <c r="AH39" s="923"/>
      <c r="AI39" s="923"/>
      <c r="AJ39" s="923"/>
      <c r="AK39" s="924"/>
      <c r="AL39" s="924"/>
      <c r="AM39" s="924"/>
      <c r="AN39" s="924"/>
      <c r="AO39" s="925"/>
      <c r="AP39" s="2"/>
    </row>
    <row r="40" spans="2:86" ht="12" customHeight="1" x14ac:dyDescent="0.15">
      <c r="B40" s="940"/>
      <c r="C40" s="947"/>
      <c r="D40" s="948"/>
      <c r="E40" s="948"/>
      <c r="F40" s="948"/>
      <c r="G40" s="948"/>
      <c r="H40" s="948"/>
      <c r="I40" s="948"/>
      <c r="J40" s="948"/>
      <c r="K40" s="917"/>
      <c r="L40" s="924"/>
      <c r="M40" s="924"/>
      <c r="N40" s="924"/>
      <c r="O40" s="924"/>
      <c r="P40" s="924"/>
      <c r="Q40" s="924"/>
      <c r="R40" s="924"/>
      <c r="S40" s="924"/>
      <c r="T40" s="924"/>
      <c r="U40" s="924"/>
      <c r="V40" s="924"/>
      <c r="W40" s="924"/>
      <c r="X40" s="924"/>
      <c r="Y40" s="924"/>
      <c r="Z40" s="924"/>
      <c r="AA40" s="924"/>
      <c r="AB40" s="924"/>
      <c r="AC40" s="924"/>
      <c r="AD40" s="924"/>
      <c r="AE40" s="924"/>
      <c r="AF40" s="924"/>
      <c r="AG40" s="924"/>
      <c r="AH40" s="924"/>
      <c r="AI40" s="924"/>
      <c r="AJ40" s="924"/>
      <c r="AK40" s="924"/>
      <c r="AL40" s="924"/>
      <c r="AM40" s="924"/>
      <c r="AN40" s="924"/>
      <c r="AO40" s="925"/>
      <c r="AP40" s="2"/>
    </row>
    <row r="41" spans="2:86" ht="12" customHeight="1" x14ac:dyDescent="0.15">
      <c r="B41" s="940"/>
      <c r="C41" s="947"/>
      <c r="D41" s="948"/>
      <c r="E41" s="948"/>
      <c r="F41" s="948"/>
      <c r="G41" s="948"/>
      <c r="H41" s="948"/>
      <c r="I41" s="948"/>
      <c r="J41" s="948"/>
      <c r="K41" s="917"/>
      <c r="L41" s="924"/>
      <c r="M41" s="924"/>
      <c r="N41" s="924"/>
      <c r="O41" s="924"/>
      <c r="P41" s="924"/>
      <c r="Q41" s="924"/>
      <c r="R41" s="924"/>
      <c r="S41" s="924"/>
      <c r="T41" s="924"/>
      <c r="U41" s="924"/>
      <c r="V41" s="924"/>
      <c r="W41" s="924"/>
      <c r="X41" s="924"/>
      <c r="Y41" s="924"/>
      <c r="Z41" s="924"/>
      <c r="AA41" s="924"/>
      <c r="AB41" s="924"/>
      <c r="AC41" s="924"/>
      <c r="AD41" s="924"/>
      <c r="AE41" s="924"/>
      <c r="AF41" s="924"/>
      <c r="AG41" s="924"/>
      <c r="AH41" s="924"/>
      <c r="AI41" s="924"/>
      <c r="AJ41" s="924"/>
      <c r="AK41" s="924"/>
      <c r="AL41" s="924"/>
      <c r="AM41" s="924"/>
      <c r="AN41" s="924"/>
      <c r="AO41" s="925"/>
      <c r="AP41" s="2"/>
    </row>
    <row r="42" spans="2:86" ht="12" customHeight="1" x14ac:dyDescent="0.15">
      <c r="B42" s="940"/>
      <c r="C42" s="947"/>
      <c r="D42" s="948"/>
      <c r="E42" s="948"/>
      <c r="F42" s="948"/>
      <c r="G42" s="948"/>
      <c r="H42" s="948"/>
      <c r="I42" s="948"/>
      <c r="J42" s="948"/>
      <c r="K42" s="917"/>
      <c r="L42" s="926"/>
      <c r="M42" s="926"/>
      <c r="N42" s="926"/>
      <c r="O42" s="926"/>
      <c r="P42" s="926"/>
      <c r="Q42" s="926"/>
      <c r="R42" s="926"/>
      <c r="S42" s="926"/>
      <c r="T42" s="926"/>
      <c r="U42" s="926"/>
      <c r="V42" s="926"/>
      <c r="W42" s="926"/>
      <c r="X42" s="926"/>
      <c r="Y42" s="926"/>
      <c r="Z42" s="926"/>
      <c r="AA42" s="926"/>
      <c r="AB42" s="926"/>
      <c r="AC42" s="926"/>
      <c r="AD42" s="926"/>
      <c r="AE42" s="926"/>
      <c r="AF42" s="926"/>
      <c r="AG42" s="926"/>
      <c r="AH42" s="926"/>
      <c r="AI42" s="926"/>
      <c r="AJ42" s="926"/>
      <c r="AK42" s="926"/>
      <c r="AL42" s="926"/>
      <c r="AM42" s="926"/>
      <c r="AN42" s="926"/>
      <c r="AO42" s="927"/>
      <c r="AP42" s="43"/>
      <c r="CD42" s="2"/>
      <c r="CE42" s="2"/>
      <c r="CF42" s="2"/>
      <c r="CG42" s="2"/>
      <c r="CH42" s="2"/>
    </row>
    <row r="43" spans="2:86" ht="12" customHeight="1" x14ac:dyDescent="0.15">
      <c r="B43" s="940"/>
      <c r="C43" s="947"/>
      <c r="D43" s="948"/>
      <c r="E43" s="948"/>
      <c r="F43" s="948"/>
      <c r="G43" s="948"/>
      <c r="H43" s="948"/>
      <c r="I43" s="948"/>
      <c r="J43" s="949"/>
      <c r="K43" s="929" t="s">
        <v>241</v>
      </c>
      <c r="L43" s="929"/>
      <c r="M43" s="929"/>
      <c r="N43" s="929"/>
      <c r="O43" s="929"/>
      <c r="P43" s="929"/>
      <c r="Q43" s="929"/>
      <c r="R43" s="929"/>
      <c r="S43" s="929"/>
      <c r="T43" s="929"/>
      <c r="U43" s="929"/>
      <c r="V43" s="929"/>
      <c r="W43" s="929"/>
      <c r="X43" s="929"/>
      <c r="Y43" s="929"/>
      <c r="Z43" s="929"/>
      <c r="AA43" s="929"/>
      <c r="AB43" s="929"/>
      <c r="AC43" s="929"/>
      <c r="AD43" s="929"/>
      <c r="AE43" s="929"/>
      <c r="AF43" s="929"/>
      <c r="AG43" s="929"/>
      <c r="AH43" s="929"/>
      <c r="AI43" s="929"/>
      <c r="AJ43" s="929"/>
      <c r="AK43" s="929"/>
      <c r="AL43" s="929"/>
      <c r="AM43" s="929"/>
      <c r="AN43" s="929"/>
      <c r="AO43" s="929"/>
      <c r="AP43" s="43"/>
      <c r="CD43" s="2"/>
      <c r="CE43" s="2"/>
      <c r="CF43" s="2"/>
      <c r="CG43" s="2"/>
      <c r="CH43" s="2"/>
    </row>
    <row r="44" spans="2:86" ht="12" customHeight="1" x14ac:dyDescent="0.15">
      <c r="B44" s="940"/>
      <c r="C44" s="947"/>
      <c r="D44" s="948"/>
      <c r="E44" s="948"/>
      <c r="F44" s="948"/>
      <c r="G44" s="948"/>
      <c r="H44" s="948"/>
      <c r="I44" s="948"/>
      <c r="J44" s="949"/>
      <c r="K44" s="918" t="s">
        <v>242</v>
      </c>
      <c r="L44" s="919"/>
      <c r="M44" s="919"/>
      <c r="N44" s="919"/>
      <c r="O44" s="919"/>
      <c r="P44" s="919"/>
      <c r="Q44" s="919"/>
      <c r="R44" s="919"/>
      <c r="S44" s="919"/>
      <c r="T44" s="919"/>
      <c r="U44" s="919"/>
      <c r="V44" s="919"/>
      <c r="W44" s="919"/>
      <c r="X44" s="919"/>
      <c r="Y44" s="919"/>
      <c r="Z44" s="919"/>
      <c r="AA44" s="919"/>
      <c r="AB44" s="919"/>
      <c r="AC44" s="919"/>
      <c r="AD44" s="919"/>
      <c r="AE44" s="919"/>
      <c r="AF44" s="919"/>
      <c r="AG44" s="919"/>
      <c r="AH44" s="919"/>
      <c r="AI44" s="919"/>
      <c r="AJ44" s="919"/>
      <c r="AK44" s="919"/>
      <c r="AL44" s="919"/>
      <c r="AM44" s="919"/>
      <c r="AN44" s="919"/>
      <c r="AO44" s="920"/>
      <c r="AP44" s="43"/>
      <c r="CD44" s="2"/>
      <c r="CE44" s="2"/>
      <c r="CF44" s="2"/>
      <c r="CG44" s="2"/>
      <c r="CH44" s="2"/>
    </row>
    <row r="45" spans="2:86" ht="12" customHeight="1" x14ac:dyDescent="0.15">
      <c r="B45" s="500"/>
      <c r="C45" s="950"/>
      <c r="D45" s="951"/>
      <c r="E45" s="951"/>
      <c r="F45" s="951"/>
      <c r="G45" s="951"/>
      <c r="H45" s="951"/>
      <c r="I45" s="951"/>
      <c r="J45" s="952"/>
      <c r="K45" s="906" t="s">
        <v>243</v>
      </c>
      <c r="L45" s="907"/>
      <c r="M45" s="907"/>
      <c r="N45" s="907"/>
      <c r="O45" s="907"/>
      <c r="P45" s="907"/>
      <c r="Q45" s="907"/>
      <c r="R45" s="907"/>
      <c r="S45" s="907"/>
      <c r="T45" s="907"/>
      <c r="U45" s="907"/>
      <c r="V45" s="907"/>
      <c r="W45" s="907"/>
      <c r="X45" s="907"/>
      <c r="Y45" s="907"/>
      <c r="Z45" s="907"/>
      <c r="AA45" s="907"/>
      <c r="AB45" s="907"/>
      <c r="AC45" s="907"/>
      <c r="AD45" s="907"/>
      <c r="AE45" s="907"/>
      <c r="AF45" s="907"/>
      <c r="AG45" s="907"/>
      <c r="AH45" s="907"/>
      <c r="AI45" s="907"/>
      <c r="AJ45" s="907"/>
      <c r="AK45" s="907"/>
      <c r="AL45" s="907"/>
      <c r="AM45" s="907"/>
      <c r="AN45" s="907"/>
      <c r="AO45" s="908"/>
      <c r="AP45" s="43"/>
      <c r="CD45" s="2"/>
      <c r="CE45" s="2"/>
      <c r="CF45" s="2"/>
      <c r="CG45" s="2"/>
      <c r="CH45" s="2"/>
    </row>
    <row r="46" spans="2:86" ht="12" customHeight="1" x14ac:dyDescent="0.2">
      <c r="B46" s="6" t="s">
        <v>244</v>
      </c>
      <c r="C46" s="271"/>
      <c r="D46" s="271"/>
      <c r="E46" s="271"/>
      <c r="F46" s="271"/>
      <c r="G46" s="271"/>
      <c r="H46" s="271"/>
      <c r="I46" s="271"/>
      <c r="J46" s="271"/>
      <c r="K46" s="272"/>
      <c r="L46" s="272"/>
      <c r="M46" s="272"/>
      <c r="N46" s="272"/>
      <c r="O46" s="272"/>
      <c r="P46" s="272"/>
      <c r="Q46" s="272"/>
      <c r="R46" s="272"/>
      <c r="S46" s="272"/>
      <c r="T46" s="272"/>
      <c r="U46" s="272"/>
      <c r="V46" s="272"/>
      <c r="W46" s="272"/>
      <c r="X46" s="272"/>
      <c r="Y46" s="272"/>
      <c r="Z46" s="272"/>
      <c r="AA46" s="272"/>
      <c r="AB46" s="272"/>
      <c r="AC46" s="272"/>
      <c r="AD46" s="272"/>
      <c r="AE46" s="272"/>
      <c r="AF46" s="272"/>
      <c r="AG46" s="272"/>
      <c r="AH46" s="272"/>
      <c r="AI46" s="272"/>
      <c r="AJ46" s="272"/>
      <c r="AK46" s="272"/>
      <c r="AL46" s="272"/>
      <c r="AM46" s="272"/>
      <c r="AN46" s="272"/>
      <c r="AO46" s="272"/>
      <c r="AP46" s="43"/>
      <c r="CD46" s="2"/>
      <c r="CE46" s="2"/>
      <c r="CF46" s="2"/>
      <c r="CG46" s="2"/>
      <c r="CH46" s="2"/>
    </row>
    <row r="47" spans="2:86" s="6" customFormat="1" ht="12" customHeight="1" x14ac:dyDescent="0.15">
      <c r="B47" s="2" t="s">
        <v>245</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246</v>
      </c>
      <c r="AP48" s="43"/>
      <c r="CD48" s="2"/>
      <c r="CE48" s="2"/>
      <c r="CF48" s="2"/>
      <c r="CG48" s="2"/>
      <c r="CH48" s="2"/>
    </row>
    <row r="49" spans="2:86" ht="12" customHeight="1" x14ac:dyDescent="0.15">
      <c r="B49" s="2" t="s">
        <v>247</v>
      </c>
      <c r="AP49" s="43"/>
      <c r="CD49" s="2"/>
      <c r="CE49" s="2"/>
      <c r="CF49" s="2"/>
      <c r="CG49" s="2"/>
      <c r="CH49" s="2"/>
    </row>
    <row r="50" spans="2:86" ht="12" customHeight="1" x14ac:dyDescent="0.15">
      <c r="B50" s="2" t="s">
        <v>248</v>
      </c>
    </row>
    <row r="51" spans="2:86" ht="12" customHeight="1" x14ac:dyDescent="0.15">
      <c r="B51" s="2" t="s">
        <v>249</v>
      </c>
    </row>
    <row r="52" spans="2:86" ht="12" customHeight="1" x14ac:dyDescent="0.15">
      <c r="B52" s="2" t="s">
        <v>250</v>
      </c>
    </row>
    <row r="53" spans="2:86" x14ac:dyDescent="0.15">
      <c r="B53" s="2" t="s">
        <v>251</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3"/>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Y11:AB34" xr:uid="{2C5C8F39-B391-466C-A6EE-69F49F0F64F7}">
      <formula1>"〇,"</formula1>
    </dataValidation>
    <dataValidation type="list" allowBlank="1" showInputMessage="1" showErrorMessage="1" sqref="N11:O34" xr:uid="{8C3104EB-99B2-4CD1-B70B-71C84EA542B0}">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9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3C963B7-C511-4424-ADEA-82B489713D9F}">
          <x14:formula1>
            <xm:f>'(参考)リスト'!$D$16:$D$18</xm:f>
          </x14:formula1>
          <xm:sqref>P11:Q34</xm:sqref>
        </x14:dataValidation>
        <x14:dataValidation type="list" allowBlank="1" showInputMessage="1" showErrorMessage="1" xr:uid="{7AEF36D1-C3D5-44F9-9378-82EC8B62DD40}">
          <x14:formula1>
            <xm:f>'(参考)リスト'!$B$16:$B$21</xm:f>
          </x14:formula1>
          <xm:sqref>L11:M34</xm:sqref>
        </x14:dataValidation>
        <x14:dataValidation type="list" allowBlank="1" showInputMessage="1" showErrorMessage="1" xr:uid="{95FEFEF9-94FC-479C-A019-0CA5D26B3384}">
          <x14:formula1>
            <xm:f>'(参考)リスト'!$E$16:$E$27</xm:f>
          </x14:formula1>
          <xm:sqref>R11:T34</xm:sqref>
        </x14:dataValidation>
        <x14:dataValidation type="list" allowBlank="1" showInputMessage="1" showErrorMessage="1" xr:uid="{7AD2C9F4-BA5A-421E-9C11-AAF90F3992C0}">
          <x14:formula1>
            <xm:f>'(参考)リスト'!$F$16:$F$21</xm:f>
          </x14:formula1>
          <xm:sqref>U11:X34</xm:sqref>
        </x14:dataValidation>
        <x14:dataValidation type="list" allowBlank="1" showInputMessage="1" showErrorMessage="1" xr:uid="{7F8D8D6B-90D3-4B75-AC4D-0BDF6E411DBD}">
          <x14:formula1>
            <xm:f>'(参考)リスト'!$G$16:$G$19</xm:f>
          </x14:formula1>
          <xm:sqref>AM35:AO38</xm:sqref>
        </x14:dataValidation>
      </x14:dataValidations>
    </ext>
  </extLst>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9">
    <pageSetUpPr fitToPage="1"/>
  </sheetPr>
  <dimension ref="B2:BM21"/>
  <sheetViews>
    <sheetView showGridLines="0" view="pageBreakPreview" zoomScaleNormal="55" zoomScaleSheetLayoutView="100" workbookViewId="0">
      <selection activeCell="P16" sqref="P16:AM23"/>
    </sheetView>
  </sheetViews>
  <sheetFormatPr defaultColWidth="8.875" defaultRowHeight="13.5" x14ac:dyDescent="0.15"/>
  <cols>
    <col min="1" max="1" width="1.875" style="36" customWidth="1"/>
    <col min="2" max="60" width="2.125" style="126" customWidth="1"/>
    <col min="61" max="61" width="0.5" style="126" customWidth="1"/>
    <col min="62" max="62" width="2.125" style="126" customWidth="1"/>
    <col min="63" max="63" width="1" style="126" customWidth="1"/>
    <col min="64" max="65" width="2.125" style="126" customWidth="1"/>
    <col min="66" max="16384" width="8.875" style="36"/>
  </cols>
  <sheetData>
    <row r="2" spans="2:63" s="127" customFormat="1" ht="14.25" customHeight="1" x14ac:dyDescent="0.15">
      <c r="B2" s="128" t="s">
        <v>252</v>
      </c>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c r="BE2" s="129"/>
      <c r="BF2" s="129"/>
      <c r="BG2" s="129"/>
      <c r="BH2" s="129"/>
      <c r="BI2" s="129"/>
      <c r="BJ2" s="129"/>
      <c r="BK2" s="129"/>
    </row>
    <row r="3" spans="2:63" s="130" customFormat="1" ht="17.25" customHeight="1" x14ac:dyDescent="0.15">
      <c r="B3" s="984" t="s">
        <v>404</v>
      </c>
      <c r="C3" s="985"/>
      <c r="D3" s="985"/>
      <c r="E3" s="986"/>
      <c r="F3" s="1033" t="s">
        <v>405</v>
      </c>
      <c r="G3" s="1034"/>
      <c r="H3" s="1034"/>
      <c r="I3" s="1034"/>
      <c r="J3" s="1034"/>
      <c r="K3" s="1034"/>
      <c r="L3" s="1034"/>
      <c r="M3" s="1034"/>
      <c r="N3" s="1034"/>
      <c r="O3" s="1034"/>
      <c r="P3" s="1034"/>
      <c r="Q3" s="1034"/>
      <c r="R3" s="1034"/>
      <c r="S3" s="1034"/>
      <c r="T3" s="1035"/>
      <c r="U3" s="1022" t="s">
        <v>677</v>
      </c>
      <c r="V3" s="1023"/>
      <c r="W3" s="1023"/>
      <c r="X3" s="1001"/>
      <c r="Y3" s="1001"/>
      <c r="Z3" s="1000" t="s">
        <v>530</v>
      </c>
      <c r="AA3" s="1001"/>
      <c r="AB3" s="1001"/>
      <c r="AC3" s="1001"/>
      <c r="AD3" s="1001"/>
      <c r="AE3" s="1001"/>
      <c r="AF3" s="1001"/>
      <c r="AG3" s="1001"/>
      <c r="AH3" s="1002"/>
      <c r="AI3" s="1003" t="s">
        <v>531</v>
      </c>
      <c r="AJ3" s="1004"/>
      <c r="AK3" s="1004"/>
      <c r="AL3" s="1004"/>
      <c r="AM3" s="1004"/>
      <c r="AN3" s="1005"/>
      <c r="AO3" s="1024" t="s">
        <v>532</v>
      </c>
      <c r="AP3" s="1025"/>
      <c r="AQ3" s="1025"/>
      <c r="AR3" s="1025"/>
      <c r="AS3" s="1025"/>
      <c r="AT3" s="1025"/>
      <c r="AU3" s="1025"/>
      <c r="AV3" s="1026"/>
      <c r="AW3" s="1010" t="s">
        <v>529</v>
      </c>
      <c r="AX3" s="1011"/>
      <c r="AY3" s="1011"/>
      <c r="AZ3" s="1011"/>
      <c r="BA3" s="1011"/>
      <c r="BB3" s="1012"/>
      <c r="BC3" s="1016">
        <v>45904</v>
      </c>
      <c r="BD3" s="1017"/>
      <c r="BE3" s="1017"/>
      <c r="BF3" s="1017"/>
      <c r="BG3" s="1017"/>
      <c r="BH3" s="1017"/>
      <c r="BI3" s="1017"/>
      <c r="BJ3" s="1017"/>
      <c r="BK3" s="1018"/>
    </row>
    <row r="4" spans="2:63" s="130" customFormat="1" ht="17.25" customHeight="1" x14ac:dyDescent="0.15">
      <c r="B4" s="993" t="s">
        <v>410</v>
      </c>
      <c r="C4" s="994"/>
      <c r="D4" s="994"/>
      <c r="E4" s="995"/>
      <c r="F4" s="996" t="s">
        <v>411</v>
      </c>
      <c r="G4" s="997"/>
      <c r="H4" s="997"/>
      <c r="I4" s="997"/>
      <c r="J4" s="997"/>
      <c r="K4" s="997"/>
      <c r="L4" s="997"/>
      <c r="M4" s="997"/>
      <c r="N4" s="997"/>
      <c r="O4" s="997"/>
      <c r="P4" s="997"/>
      <c r="Q4" s="997"/>
      <c r="R4" s="997"/>
      <c r="S4" s="997"/>
      <c r="T4" s="998"/>
      <c r="U4" s="1022" t="s">
        <v>407</v>
      </c>
      <c r="V4" s="1023"/>
      <c r="W4" s="1023"/>
      <c r="X4" s="1001"/>
      <c r="Y4" s="1001"/>
      <c r="Z4" s="1000" t="s">
        <v>408</v>
      </c>
      <c r="AA4" s="1001"/>
      <c r="AB4" s="1001"/>
      <c r="AC4" s="1001"/>
      <c r="AD4" s="1001"/>
      <c r="AE4" s="1001"/>
      <c r="AF4" s="1001"/>
      <c r="AG4" s="1001"/>
      <c r="AH4" s="1002"/>
      <c r="AI4" s="1006"/>
      <c r="AJ4" s="1007"/>
      <c r="AK4" s="1007"/>
      <c r="AL4" s="1007"/>
      <c r="AM4" s="1007"/>
      <c r="AN4" s="1008"/>
      <c r="AO4" s="1027" t="s">
        <v>533</v>
      </c>
      <c r="AP4" s="1028"/>
      <c r="AQ4" s="1028"/>
      <c r="AR4" s="1028"/>
      <c r="AS4" s="1028"/>
      <c r="AT4" s="1028"/>
      <c r="AU4" s="1028"/>
      <c r="AV4" s="1029"/>
      <c r="AW4" s="1013"/>
      <c r="AX4" s="1014"/>
      <c r="AY4" s="1014"/>
      <c r="AZ4" s="1014"/>
      <c r="BA4" s="1014"/>
      <c r="BB4" s="1015"/>
      <c r="BC4" s="1019"/>
      <c r="BD4" s="1020"/>
      <c r="BE4" s="1020"/>
      <c r="BF4" s="1020"/>
      <c r="BG4" s="1020"/>
      <c r="BH4" s="1020"/>
      <c r="BI4" s="1020"/>
      <c r="BJ4" s="1020"/>
      <c r="BK4" s="1021"/>
    </row>
    <row r="5" spans="2:63" ht="42.75" customHeight="1" x14ac:dyDescent="0.15">
      <c r="B5" s="1041" t="s">
        <v>180</v>
      </c>
      <c r="C5" s="1038"/>
      <c r="D5" s="1038"/>
      <c r="E5" s="1038"/>
      <c r="F5" s="1038"/>
      <c r="G5" s="1039"/>
      <c r="H5" s="1037" t="s">
        <v>156</v>
      </c>
      <c r="I5" s="1038"/>
      <c r="J5" s="1038"/>
      <c r="K5" s="1038"/>
      <c r="L5" s="1038"/>
      <c r="M5" s="1038"/>
      <c r="N5" s="1038"/>
      <c r="O5" s="1039"/>
      <c r="P5" s="1040" t="s">
        <v>253</v>
      </c>
      <c r="Q5" s="954"/>
      <c r="R5" s="954"/>
      <c r="S5" s="954"/>
      <c r="T5" s="954"/>
      <c r="U5" s="954"/>
      <c r="V5" s="954"/>
      <c r="W5" s="954"/>
      <c r="X5" s="954"/>
      <c r="Y5" s="954"/>
      <c r="Z5" s="954"/>
      <c r="AA5" s="954"/>
      <c r="AB5" s="954"/>
      <c r="AC5" s="954"/>
      <c r="AD5" s="954"/>
      <c r="AE5" s="954"/>
      <c r="AF5" s="954"/>
      <c r="AG5" s="954"/>
      <c r="AH5" s="954"/>
      <c r="AI5" s="954"/>
      <c r="AJ5" s="954"/>
      <c r="AK5" s="954"/>
      <c r="AL5" s="954"/>
      <c r="AM5" s="954"/>
      <c r="AN5" s="1040" t="s">
        <v>254</v>
      </c>
      <c r="AO5" s="954"/>
      <c r="AP5" s="954"/>
      <c r="AQ5" s="954"/>
      <c r="AR5" s="954"/>
      <c r="AS5" s="954"/>
      <c r="AT5" s="954"/>
      <c r="AU5" s="954"/>
      <c r="AV5" s="954"/>
      <c r="AW5" s="954"/>
      <c r="AX5" s="954"/>
      <c r="AY5" s="954"/>
      <c r="AZ5" s="954"/>
      <c r="BA5" s="954"/>
      <c r="BB5" s="954"/>
      <c r="BC5" s="954"/>
      <c r="BD5" s="954"/>
      <c r="BE5" s="954"/>
      <c r="BF5" s="954"/>
      <c r="BG5" s="954"/>
      <c r="BH5" s="954"/>
      <c r="BI5" s="954"/>
      <c r="BJ5" s="954"/>
      <c r="BK5" s="955"/>
    </row>
    <row r="6" spans="2:63" ht="29.25" customHeight="1" x14ac:dyDescent="0.15">
      <c r="B6" s="1036"/>
      <c r="C6" s="668"/>
      <c r="D6" s="668"/>
      <c r="E6" s="668"/>
      <c r="F6" s="668"/>
      <c r="G6" s="669"/>
      <c r="H6" s="999"/>
      <c r="I6" s="999"/>
      <c r="J6" s="999"/>
      <c r="K6" s="999"/>
      <c r="L6" s="999"/>
      <c r="M6" s="999"/>
      <c r="N6" s="999"/>
      <c r="O6" s="999"/>
      <c r="P6" s="982"/>
      <c r="Q6" s="983"/>
      <c r="R6" s="983"/>
      <c r="S6" s="983"/>
      <c r="T6" s="983"/>
      <c r="U6" s="983"/>
      <c r="V6" s="983"/>
      <c r="W6" s="983"/>
      <c r="X6" s="983"/>
      <c r="Y6" s="983"/>
      <c r="Z6" s="983"/>
      <c r="AA6" s="983"/>
      <c r="AB6" s="983"/>
      <c r="AC6" s="983"/>
      <c r="AD6" s="983"/>
      <c r="AE6" s="983"/>
      <c r="AF6" s="983"/>
      <c r="AG6" s="983"/>
      <c r="AH6" s="983"/>
      <c r="AI6" s="983"/>
      <c r="AJ6" s="983"/>
      <c r="AK6" s="983"/>
      <c r="AL6" s="983"/>
      <c r="AM6" s="983"/>
      <c r="AN6" s="1030"/>
      <c r="AO6" s="1031"/>
      <c r="AP6" s="1031"/>
      <c r="AQ6" s="1031"/>
      <c r="AR6" s="1031"/>
      <c r="AS6" s="1031"/>
      <c r="AT6" s="1031"/>
      <c r="AU6" s="1031"/>
      <c r="AV6" s="1031"/>
      <c r="AW6" s="1031"/>
      <c r="AX6" s="1031"/>
      <c r="AY6" s="1031"/>
      <c r="AZ6" s="1031"/>
      <c r="BA6" s="1031"/>
      <c r="BB6" s="1031"/>
      <c r="BC6" s="1031"/>
      <c r="BD6" s="1031"/>
      <c r="BE6" s="1031"/>
      <c r="BF6" s="1031"/>
      <c r="BG6" s="1031"/>
      <c r="BH6" s="1031"/>
      <c r="BI6" s="1031"/>
      <c r="BJ6" s="1031"/>
      <c r="BK6" s="1032"/>
    </row>
    <row r="7" spans="2:63" ht="29.25" customHeight="1" x14ac:dyDescent="0.15">
      <c r="B7" s="1036"/>
      <c r="C7" s="668"/>
      <c r="D7" s="668"/>
      <c r="E7" s="668"/>
      <c r="F7" s="668"/>
      <c r="G7" s="669"/>
      <c r="H7" s="999"/>
      <c r="I7" s="999"/>
      <c r="J7" s="999"/>
      <c r="K7" s="999"/>
      <c r="L7" s="999"/>
      <c r="M7" s="999"/>
      <c r="N7" s="999"/>
      <c r="O7" s="999"/>
      <c r="P7" s="982"/>
      <c r="Q7" s="983"/>
      <c r="R7" s="983"/>
      <c r="S7" s="983"/>
      <c r="T7" s="983"/>
      <c r="U7" s="983"/>
      <c r="V7" s="983"/>
      <c r="W7" s="983"/>
      <c r="X7" s="983"/>
      <c r="Y7" s="983"/>
      <c r="Z7" s="983"/>
      <c r="AA7" s="983"/>
      <c r="AB7" s="983"/>
      <c r="AC7" s="983"/>
      <c r="AD7" s="983"/>
      <c r="AE7" s="983"/>
      <c r="AF7" s="983"/>
      <c r="AG7" s="983"/>
      <c r="AH7" s="983"/>
      <c r="AI7" s="983"/>
      <c r="AJ7" s="983"/>
      <c r="AK7" s="983"/>
      <c r="AL7" s="983"/>
      <c r="AM7" s="983"/>
      <c r="AN7" s="1030"/>
      <c r="AO7" s="1031"/>
      <c r="AP7" s="1031"/>
      <c r="AQ7" s="1031"/>
      <c r="AR7" s="1031"/>
      <c r="AS7" s="1031"/>
      <c r="AT7" s="1031"/>
      <c r="AU7" s="1031"/>
      <c r="AV7" s="1031"/>
      <c r="AW7" s="1031"/>
      <c r="AX7" s="1031"/>
      <c r="AY7" s="1031"/>
      <c r="AZ7" s="1031"/>
      <c r="BA7" s="1031"/>
      <c r="BB7" s="1031"/>
      <c r="BC7" s="1031"/>
      <c r="BD7" s="1031"/>
      <c r="BE7" s="1031"/>
      <c r="BF7" s="1031"/>
      <c r="BG7" s="1031"/>
      <c r="BH7" s="1031"/>
      <c r="BI7" s="1031"/>
      <c r="BJ7" s="1031"/>
      <c r="BK7" s="1032"/>
    </row>
    <row r="8" spans="2:63" ht="29.25" customHeight="1" x14ac:dyDescent="0.15">
      <c r="B8" s="987"/>
      <c r="C8" s="988"/>
      <c r="D8" s="988"/>
      <c r="E8" s="988"/>
      <c r="F8" s="988"/>
      <c r="G8" s="989"/>
      <c r="H8" s="990"/>
      <c r="I8" s="990"/>
      <c r="J8" s="990"/>
      <c r="K8" s="990"/>
      <c r="L8" s="990"/>
      <c r="M8" s="990"/>
      <c r="N8" s="990"/>
      <c r="O8" s="990"/>
      <c r="P8" s="991"/>
      <c r="Q8" s="992"/>
      <c r="R8" s="992"/>
      <c r="S8" s="992"/>
      <c r="T8" s="992"/>
      <c r="U8" s="992"/>
      <c r="V8" s="992"/>
      <c r="W8" s="992"/>
      <c r="X8" s="992"/>
      <c r="Y8" s="992"/>
      <c r="Z8" s="992"/>
      <c r="AA8" s="992"/>
      <c r="AB8" s="992"/>
      <c r="AC8" s="992"/>
      <c r="AD8" s="992"/>
      <c r="AE8" s="992"/>
      <c r="AF8" s="992"/>
      <c r="AG8" s="992"/>
      <c r="AH8" s="992"/>
      <c r="AI8" s="992"/>
      <c r="AJ8" s="992"/>
      <c r="AK8" s="992"/>
      <c r="AL8" s="992"/>
      <c r="AM8" s="992"/>
      <c r="AN8" s="991"/>
      <c r="AO8" s="992"/>
      <c r="AP8" s="992"/>
      <c r="AQ8" s="992"/>
      <c r="AR8" s="992"/>
      <c r="AS8" s="992"/>
      <c r="AT8" s="992"/>
      <c r="AU8" s="992"/>
      <c r="AV8" s="992"/>
      <c r="AW8" s="992"/>
      <c r="AX8" s="992"/>
      <c r="AY8" s="992"/>
      <c r="AZ8" s="992"/>
      <c r="BA8" s="992"/>
      <c r="BB8" s="992"/>
      <c r="BC8" s="992"/>
      <c r="BD8" s="992"/>
      <c r="BE8" s="992"/>
      <c r="BF8" s="992"/>
      <c r="BG8" s="992"/>
      <c r="BH8" s="992"/>
      <c r="BI8" s="992"/>
      <c r="BJ8" s="992"/>
      <c r="BK8" s="1009"/>
    </row>
    <row r="9" spans="2:63" ht="29.25" customHeight="1" x14ac:dyDescent="0.15">
      <c r="B9" s="987"/>
      <c r="C9" s="988"/>
      <c r="D9" s="988"/>
      <c r="E9" s="988"/>
      <c r="F9" s="988"/>
      <c r="G9" s="989"/>
      <c r="H9" s="990"/>
      <c r="I9" s="990"/>
      <c r="J9" s="990"/>
      <c r="K9" s="990"/>
      <c r="L9" s="990"/>
      <c r="M9" s="990"/>
      <c r="N9" s="990"/>
      <c r="O9" s="990"/>
      <c r="P9" s="991"/>
      <c r="Q9" s="992"/>
      <c r="R9" s="992"/>
      <c r="S9" s="992"/>
      <c r="T9" s="992"/>
      <c r="U9" s="992"/>
      <c r="V9" s="992"/>
      <c r="W9" s="992"/>
      <c r="X9" s="992"/>
      <c r="Y9" s="992"/>
      <c r="Z9" s="992"/>
      <c r="AA9" s="992"/>
      <c r="AB9" s="992"/>
      <c r="AC9" s="992"/>
      <c r="AD9" s="992"/>
      <c r="AE9" s="992"/>
      <c r="AF9" s="992"/>
      <c r="AG9" s="992"/>
      <c r="AH9" s="992"/>
      <c r="AI9" s="992"/>
      <c r="AJ9" s="992"/>
      <c r="AK9" s="992"/>
      <c r="AL9" s="992"/>
      <c r="AM9" s="992"/>
      <c r="AN9" s="991"/>
      <c r="AO9" s="992"/>
      <c r="AP9" s="992"/>
      <c r="AQ9" s="992"/>
      <c r="AR9" s="992"/>
      <c r="AS9" s="992"/>
      <c r="AT9" s="992"/>
      <c r="AU9" s="992"/>
      <c r="AV9" s="992"/>
      <c r="AW9" s="992"/>
      <c r="AX9" s="992"/>
      <c r="AY9" s="992"/>
      <c r="AZ9" s="992"/>
      <c r="BA9" s="992"/>
      <c r="BB9" s="992"/>
      <c r="BC9" s="992"/>
      <c r="BD9" s="992"/>
      <c r="BE9" s="992"/>
      <c r="BF9" s="992"/>
      <c r="BG9" s="992"/>
      <c r="BH9" s="992"/>
      <c r="BI9" s="992"/>
      <c r="BJ9" s="992"/>
      <c r="BK9" s="1009"/>
    </row>
    <row r="10" spans="2:63" ht="29.25" customHeight="1" x14ac:dyDescent="0.15">
      <c r="B10" s="987"/>
      <c r="C10" s="988"/>
      <c r="D10" s="988"/>
      <c r="E10" s="988"/>
      <c r="F10" s="988"/>
      <c r="G10" s="989"/>
      <c r="H10" s="990"/>
      <c r="I10" s="990"/>
      <c r="J10" s="990"/>
      <c r="K10" s="990"/>
      <c r="L10" s="990"/>
      <c r="M10" s="990"/>
      <c r="N10" s="990"/>
      <c r="O10" s="990"/>
      <c r="P10" s="991"/>
      <c r="Q10" s="992"/>
      <c r="R10" s="992"/>
      <c r="S10" s="992"/>
      <c r="T10" s="992"/>
      <c r="U10" s="992"/>
      <c r="V10" s="992"/>
      <c r="W10" s="992"/>
      <c r="X10" s="992"/>
      <c r="Y10" s="992"/>
      <c r="Z10" s="992"/>
      <c r="AA10" s="992"/>
      <c r="AB10" s="992"/>
      <c r="AC10" s="992"/>
      <c r="AD10" s="992"/>
      <c r="AE10" s="992"/>
      <c r="AF10" s="992"/>
      <c r="AG10" s="992"/>
      <c r="AH10" s="992"/>
      <c r="AI10" s="992"/>
      <c r="AJ10" s="992"/>
      <c r="AK10" s="992"/>
      <c r="AL10" s="992"/>
      <c r="AM10" s="992"/>
      <c r="AN10" s="991"/>
      <c r="AO10" s="992"/>
      <c r="AP10" s="992"/>
      <c r="AQ10" s="992"/>
      <c r="AR10" s="992"/>
      <c r="AS10" s="992"/>
      <c r="AT10" s="992"/>
      <c r="AU10" s="992"/>
      <c r="AV10" s="992"/>
      <c r="AW10" s="992"/>
      <c r="AX10" s="992"/>
      <c r="AY10" s="992"/>
      <c r="AZ10" s="992"/>
      <c r="BA10" s="992"/>
      <c r="BB10" s="992"/>
      <c r="BC10" s="992"/>
      <c r="BD10" s="992"/>
      <c r="BE10" s="992"/>
      <c r="BF10" s="992"/>
      <c r="BG10" s="992"/>
      <c r="BH10" s="992"/>
      <c r="BI10" s="992"/>
      <c r="BJ10" s="992"/>
      <c r="BK10" s="1009"/>
    </row>
    <row r="11" spans="2:63" ht="29.25" customHeight="1" x14ac:dyDescent="0.15">
      <c r="B11" s="987"/>
      <c r="C11" s="988"/>
      <c r="D11" s="988"/>
      <c r="E11" s="988"/>
      <c r="F11" s="988"/>
      <c r="G11" s="989"/>
      <c r="H11" s="990"/>
      <c r="I11" s="990"/>
      <c r="J11" s="990"/>
      <c r="K11" s="990"/>
      <c r="L11" s="990"/>
      <c r="M11" s="990"/>
      <c r="N11" s="990"/>
      <c r="O11" s="990"/>
      <c r="P11" s="991"/>
      <c r="Q11" s="992"/>
      <c r="R11" s="992"/>
      <c r="S11" s="992"/>
      <c r="T11" s="992"/>
      <c r="U11" s="992"/>
      <c r="V11" s="992"/>
      <c r="W11" s="992"/>
      <c r="X11" s="992"/>
      <c r="Y11" s="992"/>
      <c r="Z11" s="992"/>
      <c r="AA11" s="992"/>
      <c r="AB11" s="992"/>
      <c r="AC11" s="992"/>
      <c r="AD11" s="992"/>
      <c r="AE11" s="992"/>
      <c r="AF11" s="992"/>
      <c r="AG11" s="992"/>
      <c r="AH11" s="992"/>
      <c r="AI11" s="992"/>
      <c r="AJ11" s="992"/>
      <c r="AK11" s="992"/>
      <c r="AL11" s="992"/>
      <c r="AM11" s="992"/>
      <c r="AN11" s="991"/>
      <c r="AO11" s="992"/>
      <c r="AP11" s="992"/>
      <c r="AQ11" s="992"/>
      <c r="AR11" s="992"/>
      <c r="AS11" s="992"/>
      <c r="AT11" s="992"/>
      <c r="AU11" s="992"/>
      <c r="AV11" s="992"/>
      <c r="AW11" s="992"/>
      <c r="AX11" s="992"/>
      <c r="AY11" s="992"/>
      <c r="AZ11" s="992"/>
      <c r="BA11" s="992"/>
      <c r="BB11" s="992"/>
      <c r="BC11" s="992"/>
      <c r="BD11" s="992"/>
      <c r="BE11" s="992"/>
      <c r="BF11" s="992"/>
      <c r="BG11" s="992"/>
      <c r="BH11" s="992"/>
      <c r="BI11" s="992"/>
      <c r="BJ11" s="992"/>
      <c r="BK11" s="1009"/>
    </row>
    <row r="12" spans="2:63" ht="29.25" customHeight="1" x14ac:dyDescent="0.15">
      <c r="B12" s="987"/>
      <c r="C12" s="988"/>
      <c r="D12" s="988"/>
      <c r="E12" s="988"/>
      <c r="F12" s="988"/>
      <c r="G12" s="989"/>
      <c r="H12" s="990"/>
      <c r="I12" s="990"/>
      <c r="J12" s="990"/>
      <c r="K12" s="990"/>
      <c r="L12" s="990"/>
      <c r="M12" s="990"/>
      <c r="N12" s="990"/>
      <c r="O12" s="990"/>
      <c r="P12" s="991"/>
      <c r="Q12" s="992"/>
      <c r="R12" s="992"/>
      <c r="S12" s="992"/>
      <c r="T12" s="992"/>
      <c r="U12" s="992"/>
      <c r="V12" s="992"/>
      <c r="W12" s="992"/>
      <c r="X12" s="992"/>
      <c r="Y12" s="992"/>
      <c r="Z12" s="992"/>
      <c r="AA12" s="992"/>
      <c r="AB12" s="992"/>
      <c r="AC12" s="992"/>
      <c r="AD12" s="992"/>
      <c r="AE12" s="992"/>
      <c r="AF12" s="992"/>
      <c r="AG12" s="992"/>
      <c r="AH12" s="992"/>
      <c r="AI12" s="992"/>
      <c r="AJ12" s="992"/>
      <c r="AK12" s="992"/>
      <c r="AL12" s="992"/>
      <c r="AM12" s="992"/>
      <c r="AN12" s="991"/>
      <c r="AO12" s="992"/>
      <c r="AP12" s="992"/>
      <c r="AQ12" s="992"/>
      <c r="AR12" s="992"/>
      <c r="AS12" s="992"/>
      <c r="AT12" s="992"/>
      <c r="AU12" s="992"/>
      <c r="AV12" s="992"/>
      <c r="AW12" s="992"/>
      <c r="AX12" s="992"/>
      <c r="AY12" s="992"/>
      <c r="AZ12" s="992"/>
      <c r="BA12" s="992"/>
      <c r="BB12" s="992"/>
      <c r="BC12" s="992"/>
      <c r="BD12" s="992"/>
      <c r="BE12" s="992"/>
      <c r="BF12" s="992"/>
      <c r="BG12" s="992"/>
      <c r="BH12" s="992"/>
      <c r="BI12" s="992"/>
      <c r="BJ12" s="992"/>
      <c r="BK12" s="1009"/>
    </row>
    <row r="13" spans="2:63" ht="29.25" customHeight="1" x14ac:dyDescent="0.15">
      <c r="B13" s="987"/>
      <c r="C13" s="988"/>
      <c r="D13" s="988"/>
      <c r="E13" s="988"/>
      <c r="F13" s="988"/>
      <c r="G13" s="989"/>
      <c r="H13" s="990"/>
      <c r="I13" s="990"/>
      <c r="J13" s="990"/>
      <c r="K13" s="990"/>
      <c r="L13" s="990"/>
      <c r="M13" s="990"/>
      <c r="N13" s="990"/>
      <c r="O13" s="990"/>
      <c r="P13" s="991"/>
      <c r="Q13" s="992"/>
      <c r="R13" s="992"/>
      <c r="S13" s="992"/>
      <c r="T13" s="992"/>
      <c r="U13" s="992"/>
      <c r="V13" s="992"/>
      <c r="W13" s="992"/>
      <c r="X13" s="992"/>
      <c r="Y13" s="992"/>
      <c r="Z13" s="992"/>
      <c r="AA13" s="992"/>
      <c r="AB13" s="992"/>
      <c r="AC13" s="992"/>
      <c r="AD13" s="992"/>
      <c r="AE13" s="992"/>
      <c r="AF13" s="992"/>
      <c r="AG13" s="992"/>
      <c r="AH13" s="992"/>
      <c r="AI13" s="992"/>
      <c r="AJ13" s="992"/>
      <c r="AK13" s="992"/>
      <c r="AL13" s="992"/>
      <c r="AM13" s="992"/>
      <c r="AN13" s="991"/>
      <c r="AO13" s="992"/>
      <c r="AP13" s="992"/>
      <c r="AQ13" s="992"/>
      <c r="AR13" s="992"/>
      <c r="AS13" s="992"/>
      <c r="AT13" s="992"/>
      <c r="AU13" s="992"/>
      <c r="AV13" s="992"/>
      <c r="AW13" s="992"/>
      <c r="AX13" s="992"/>
      <c r="AY13" s="992"/>
      <c r="AZ13" s="992"/>
      <c r="BA13" s="992"/>
      <c r="BB13" s="992"/>
      <c r="BC13" s="992"/>
      <c r="BD13" s="992"/>
      <c r="BE13" s="992"/>
      <c r="BF13" s="992"/>
      <c r="BG13" s="992"/>
      <c r="BH13" s="992"/>
      <c r="BI13" s="992"/>
      <c r="BJ13" s="992"/>
      <c r="BK13" s="1009"/>
    </row>
    <row r="14" spans="2:63" ht="29.25" customHeight="1" x14ac:dyDescent="0.15">
      <c r="B14" s="987"/>
      <c r="C14" s="988"/>
      <c r="D14" s="988"/>
      <c r="E14" s="988"/>
      <c r="F14" s="988"/>
      <c r="G14" s="989"/>
      <c r="H14" s="990"/>
      <c r="I14" s="990"/>
      <c r="J14" s="990"/>
      <c r="K14" s="990"/>
      <c r="L14" s="990"/>
      <c r="M14" s="990"/>
      <c r="N14" s="990"/>
      <c r="O14" s="990"/>
      <c r="P14" s="991"/>
      <c r="Q14" s="992"/>
      <c r="R14" s="992"/>
      <c r="S14" s="992"/>
      <c r="T14" s="992"/>
      <c r="U14" s="992"/>
      <c r="V14" s="992"/>
      <c r="W14" s="992"/>
      <c r="X14" s="992"/>
      <c r="Y14" s="992"/>
      <c r="Z14" s="992"/>
      <c r="AA14" s="992"/>
      <c r="AB14" s="992"/>
      <c r="AC14" s="992"/>
      <c r="AD14" s="992"/>
      <c r="AE14" s="992"/>
      <c r="AF14" s="992"/>
      <c r="AG14" s="992"/>
      <c r="AH14" s="992"/>
      <c r="AI14" s="992"/>
      <c r="AJ14" s="992"/>
      <c r="AK14" s="992"/>
      <c r="AL14" s="992"/>
      <c r="AM14" s="992"/>
      <c r="AN14" s="991"/>
      <c r="AO14" s="992"/>
      <c r="AP14" s="992"/>
      <c r="AQ14" s="992"/>
      <c r="AR14" s="992"/>
      <c r="AS14" s="992"/>
      <c r="AT14" s="992"/>
      <c r="AU14" s="992"/>
      <c r="AV14" s="992"/>
      <c r="AW14" s="992"/>
      <c r="AX14" s="992"/>
      <c r="AY14" s="992"/>
      <c r="AZ14" s="992"/>
      <c r="BA14" s="992"/>
      <c r="BB14" s="992"/>
      <c r="BC14" s="992"/>
      <c r="BD14" s="992"/>
      <c r="BE14" s="992"/>
      <c r="BF14" s="992"/>
      <c r="BG14" s="992"/>
      <c r="BH14" s="992"/>
      <c r="BI14" s="992"/>
      <c r="BJ14" s="992"/>
      <c r="BK14" s="1009"/>
    </row>
    <row r="15" spans="2:63" ht="29.25" customHeight="1" x14ac:dyDescent="0.15">
      <c r="B15" s="987"/>
      <c r="C15" s="988"/>
      <c r="D15" s="988"/>
      <c r="E15" s="988"/>
      <c r="F15" s="988"/>
      <c r="G15" s="989"/>
      <c r="H15" s="990"/>
      <c r="I15" s="990"/>
      <c r="J15" s="990"/>
      <c r="K15" s="990"/>
      <c r="L15" s="990"/>
      <c r="M15" s="990"/>
      <c r="N15" s="990"/>
      <c r="O15" s="990"/>
      <c r="P15" s="991"/>
      <c r="Q15" s="992"/>
      <c r="R15" s="992"/>
      <c r="S15" s="992"/>
      <c r="T15" s="992"/>
      <c r="U15" s="992"/>
      <c r="V15" s="992"/>
      <c r="W15" s="992"/>
      <c r="X15" s="992"/>
      <c r="Y15" s="992"/>
      <c r="Z15" s="992"/>
      <c r="AA15" s="992"/>
      <c r="AB15" s="992"/>
      <c r="AC15" s="992"/>
      <c r="AD15" s="992"/>
      <c r="AE15" s="992"/>
      <c r="AF15" s="992"/>
      <c r="AG15" s="992"/>
      <c r="AH15" s="992"/>
      <c r="AI15" s="992"/>
      <c r="AJ15" s="992"/>
      <c r="AK15" s="992"/>
      <c r="AL15" s="992"/>
      <c r="AM15" s="992"/>
      <c r="AN15" s="991"/>
      <c r="AO15" s="992"/>
      <c r="AP15" s="992"/>
      <c r="AQ15" s="992"/>
      <c r="AR15" s="992"/>
      <c r="AS15" s="992"/>
      <c r="AT15" s="992"/>
      <c r="AU15" s="992"/>
      <c r="AV15" s="992"/>
      <c r="AW15" s="992"/>
      <c r="AX15" s="992"/>
      <c r="AY15" s="992"/>
      <c r="AZ15" s="992"/>
      <c r="BA15" s="992"/>
      <c r="BB15" s="992"/>
      <c r="BC15" s="992"/>
      <c r="BD15" s="992"/>
      <c r="BE15" s="992"/>
      <c r="BF15" s="992"/>
      <c r="BG15" s="992"/>
      <c r="BH15" s="992"/>
      <c r="BI15" s="992"/>
      <c r="BJ15" s="992"/>
      <c r="BK15" s="1009"/>
    </row>
    <row r="16" spans="2:63" ht="29.25" customHeight="1" x14ac:dyDescent="0.15">
      <c r="B16" s="987"/>
      <c r="C16" s="988"/>
      <c r="D16" s="988"/>
      <c r="E16" s="988"/>
      <c r="F16" s="988"/>
      <c r="G16" s="989"/>
      <c r="H16" s="990"/>
      <c r="I16" s="990"/>
      <c r="J16" s="990"/>
      <c r="K16" s="990"/>
      <c r="L16" s="990"/>
      <c r="M16" s="990"/>
      <c r="N16" s="990"/>
      <c r="O16" s="990"/>
      <c r="P16" s="991"/>
      <c r="Q16" s="992"/>
      <c r="R16" s="992"/>
      <c r="S16" s="992"/>
      <c r="T16" s="992"/>
      <c r="U16" s="992"/>
      <c r="V16" s="992"/>
      <c r="W16" s="992"/>
      <c r="X16" s="992"/>
      <c r="Y16" s="992"/>
      <c r="Z16" s="992"/>
      <c r="AA16" s="992"/>
      <c r="AB16" s="992"/>
      <c r="AC16" s="992"/>
      <c r="AD16" s="992"/>
      <c r="AE16" s="992"/>
      <c r="AF16" s="992"/>
      <c r="AG16" s="992"/>
      <c r="AH16" s="992"/>
      <c r="AI16" s="992"/>
      <c r="AJ16" s="992"/>
      <c r="AK16" s="992"/>
      <c r="AL16" s="992"/>
      <c r="AM16" s="992"/>
      <c r="AN16" s="991"/>
      <c r="AO16" s="992"/>
      <c r="AP16" s="992"/>
      <c r="AQ16" s="992"/>
      <c r="AR16" s="992"/>
      <c r="AS16" s="992"/>
      <c r="AT16" s="992"/>
      <c r="AU16" s="992"/>
      <c r="AV16" s="992"/>
      <c r="AW16" s="992"/>
      <c r="AX16" s="992"/>
      <c r="AY16" s="992"/>
      <c r="AZ16" s="992"/>
      <c r="BA16" s="992"/>
      <c r="BB16" s="992"/>
      <c r="BC16" s="992"/>
      <c r="BD16" s="992"/>
      <c r="BE16" s="992"/>
      <c r="BF16" s="992"/>
      <c r="BG16" s="992"/>
      <c r="BH16" s="992"/>
      <c r="BI16" s="992"/>
      <c r="BJ16" s="992"/>
      <c r="BK16" s="1009"/>
    </row>
    <row r="17" spans="2:63" ht="29.25" customHeight="1" x14ac:dyDescent="0.15">
      <c r="B17" s="987"/>
      <c r="C17" s="988"/>
      <c r="D17" s="988"/>
      <c r="E17" s="988"/>
      <c r="F17" s="988"/>
      <c r="G17" s="989"/>
      <c r="H17" s="990"/>
      <c r="I17" s="990"/>
      <c r="J17" s="990"/>
      <c r="K17" s="990"/>
      <c r="L17" s="990"/>
      <c r="M17" s="990"/>
      <c r="N17" s="990"/>
      <c r="O17" s="990"/>
      <c r="P17" s="991"/>
      <c r="Q17" s="992"/>
      <c r="R17" s="992"/>
      <c r="S17" s="992"/>
      <c r="T17" s="992"/>
      <c r="U17" s="992"/>
      <c r="V17" s="992"/>
      <c r="W17" s="992"/>
      <c r="X17" s="992"/>
      <c r="Y17" s="992"/>
      <c r="Z17" s="992"/>
      <c r="AA17" s="992"/>
      <c r="AB17" s="992"/>
      <c r="AC17" s="992"/>
      <c r="AD17" s="992"/>
      <c r="AE17" s="992"/>
      <c r="AF17" s="992"/>
      <c r="AG17" s="992"/>
      <c r="AH17" s="992"/>
      <c r="AI17" s="992"/>
      <c r="AJ17" s="992"/>
      <c r="AK17" s="992"/>
      <c r="AL17" s="992"/>
      <c r="AM17" s="992"/>
      <c r="AN17" s="991"/>
      <c r="AO17" s="992"/>
      <c r="AP17" s="992"/>
      <c r="AQ17" s="992"/>
      <c r="AR17" s="992"/>
      <c r="AS17" s="992"/>
      <c r="AT17" s="992"/>
      <c r="AU17" s="992"/>
      <c r="AV17" s="992"/>
      <c r="AW17" s="992"/>
      <c r="AX17" s="992"/>
      <c r="AY17" s="992"/>
      <c r="AZ17" s="992"/>
      <c r="BA17" s="992"/>
      <c r="BB17" s="992"/>
      <c r="BC17" s="992"/>
      <c r="BD17" s="992"/>
      <c r="BE17" s="992"/>
      <c r="BF17" s="992"/>
      <c r="BG17" s="992"/>
      <c r="BH17" s="992"/>
      <c r="BI17" s="992"/>
      <c r="BJ17" s="992"/>
      <c r="BK17" s="1009"/>
    </row>
    <row r="18" spans="2:63" ht="29.25" customHeight="1" x14ac:dyDescent="0.15">
      <c r="B18" s="987"/>
      <c r="C18" s="988"/>
      <c r="D18" s="988"/>
      <c r="E18" s="988"/>
      <c r="F18" s="988"/>
      <c r="G18" s="989"/>
      <c r="H18" s="990"/>
      <c r="I18" s="990"/>
      <c r="J18" s="990"/>
      <c r="K18" s="990"/>
      <c r="L18" s="990"/>
      <c r="M18" s="990"/>
      <c r="N18" s="990"/>
      <c r="O18" s="990"/>
      <c r="P18" s="991"/>
      <c r="Q18" s="992"/>
      <c r="R18" s="992"/>
      <c r="S18" s="992"/>
      <c r="T18" s="992"/>
      <c r="U18" s="992"/>
      <c r="V18" s="992"/>
      <c r="W18" s="992"/>
      <c r="X18" s="992"/>
      <c r="Y18" s="992"/>
      <c r="Z18" s="992"/>
      <c r="AA18" s="992"/>
      <c r="AB18" s="992"/>
      <c r="AC18" s="992"/>
      <c r="AD18" s="992"/>
      <c r="AE18" s="992"/>
      <c r="AF18" s="992"/>
      <c r="AG18" s="992"/>
      <c r="AH18" s="992"/>
      <c r="AI18" s="992"/>
      <c r="AJ18" s="992"/>
      <c r="AK18" s="992"/>
      <c r="AL18" s="992"/>
      <c r="AM18" s="992"/>
      <c r="AN18" s="991"/>
      <c r="AO18" s="992"/>
      <c r="AP18" s="992"/>
      <c r="AQ18" s="992"/>
      <c r="AR18" s="992"/>
      <c r="AS18" s="992"/>
      <c r="AT18" s="992"/>
      <c r="AU18" s="992"/>
      <c r="AV18" s="992"/>
      <c r="AW18" s="992"/>
      <c r="AX18" s="992"/>
      <c r="AY18" s="992"/>
      <c r="AZ18" s="992"/>
      <c r="BA18" s="992"/>
      <c r="BB18" s="992"/>
      <c r="BC18" s="992"/>
      <c r="BD18" s="992"/>
      <c r="BE18" s="992"/>
      <c r="BF18" s="992"/>
      <c r="BG18" s="992"/>
      <c r="BH18" s="992"/>
      <c r="BI18" s="992"/>
      <c r="BJ18" s="992"/>
      <c r="BK18" s="1009"/>
    </row>
    <row r="19" spans="2:63" ht="29.25" customHeight="1" x14ac:dyDescent="0.15">
      <c r="B19" s="987"/>
      <c r="C19" s="988"/>
      <c r="D19" s="988"/>
      <c r="E19" s="988"/>
      <c r="F19" s="988"/>
      <c r="G19" s="989"/>
      <c r="H19" s="990"/>
      <c r="I19" s="990"/>
      <c r="J19" s="990"/>
      <c r="K19" s="990"/>
      <c r="L19" s="990"/>
      <c r="M19" s="990"/>
      <c r="N19" s="990"/>
      <c r="O19" s="990"/>
      <c r="P19" s="991"/>
      <c r="Q19" s="992"/>
      <c r="R19" s="992"/>
      <c r="S19" s="992"/>
      <c r="T19" s="992"/>
      <c r="U19" s="992"/>
      <c r="V19" s="992"/>
      <c r="W19" s="992"/>
      <c r="X19" s="992"/>
      <c r="Y19" s="992"/>
      <c r="Z19" s="992"/>
      <c r="AA19" s="992"/>
      <c r="AB19" s="992"/>
      <c r="AC19" s="992"/>
      <c r="AD19" s="992"/>
      <c r="AE19" s="992"/>
      <c r="AF19" s="992"/>
      <c r="AG19" s="992"/>
      <c r="AH19" s="992"/>
      <c r="AI19" s="992"/>
      <c r="AJ19" s="992"/>
      <c r="AK19" s="992"/>
      <c r="AL19" s="992"/>
      <c r="AM19" s="992"/>
      <c r="AN19" s="991"/>
      <c r="AO19" s="992"/>
      <c r="AP19" s="992"/>
      <c r="AQ19" s="992"/>
      <c r="AR19" s="992"/>
      <c r="AS19" s="992"/>
      <c r="AT19" s="992"/>
      <c r="AU19" s="992"/>
      <c r="AV19" s="992"/>
      <c r="AW19" s="992"/>
      <c r="AX19" s="992"/>
      <c r="AY19" s="992"/>
      <c r="AZ19" s="992"/>
      <c r="BA19" s="992"/>
      <c r="BB19" s="992"/>
      <c r="BC19" s="992"/>
      <c r="BD19" s="992"/>
      <c r="BE19" s="992"/>
      <c r="BF19" s="992"/>
      <c r="BG19" s="992"/>
      <c r="BH19" s="992"/>
      <c r="BI19" s="992"/>
      <c r="BJ19" s="992"/>
      <c r="BK19" s="1009"/>
    </row>
    <row r="20" spans="2:63" x14ac:dyDescent="0.15">
      <c r="B20" s="131"/>
      <c r="C20" s="131"/>
      <c r="D20" s="38" t="s">
        <v>255</v>
      </c>
      <c r="E20" s="131"/>
      <c r="F20" s="131"/>
      <c r="G20" s="131"/>
      <c r="H20" s="131"/>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row>
    <row r="21" spans="2:63" x14ac:dyDescent="0.15">
      <c r="D21" s="4" t="s">
        <v>256</v>
      </c>
    </row>
  </sheetData>
  <mergeCells count="73">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P7:AM7"/>
    <mergeCell ref="B3:E3"/>
    <mergeCell ref="B8:G8"/>
    <mergeCell ref="H8:O8"/>
    <mergeCell ref="P8:AM8"/>
    <mergeCell ref="B4:E4"/>
    <mergeCell ref="F4:T4"/>
    <mergeCell ref="H6:O6"/>
    <mergeCell ref="Z3:AH3"/>
    <mergeCell ref="Z4:AH4"/>
    <mergeCell ref="AI3:AN4"/>
  </mergeCells>
  <phoneticPr fontId="13"/>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70">
    <pageSetUpPr fitToPage="1"/>
  </sheetPr>
  <dimension ref="A1:AJ51"/>
  <sheetViews>
    <sheetView showGridLines="0" showZeros="0" view="pageBreakPreview" topLeftCell="A8" zoomScale="115" zoomScaleNormal="85" zoomScaleSheetLayoutView="115" workbookViewId="0">
      <selection activeCell="K45" sqref="K45:L45"/>
    </sheetView>
  </sheetViews>
  <sheetFormatPr defaultColWidth="9" defaultRowHeight="12" x14ac:dyDescent="0.15"/>
  <cols>
    <col min="1" max="1" width="2.75" style="132" customWidth="1"/>
    <col min="2" max="3" width="5.75" style="134" customWidth="1"/>
    <col min="4" max="4" width="5.5" style="134" customWidth="1"/>
    <col min="5" max="16" width="4.75" style="132" customWidth="1"/>
    <col min="17" max="28" width="6.5" style="132" customWidth="1"/>
    <col min="29" max="29" width="4" style="132" customWidth="1"/>
    <col min="30" max="16384" width="9" style="132"/>
  </cols>
  <sheetData>
    <row r="1" spans="1:36" ht="20.25" customHeight="1" x14ac:dyDescent="0.15">
      <c r="B1" s="133" t="s">
        <v>257</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x14ac:dyDescent="0.15">
      <c r="B2" s="1056" t="s">
        <v>404</v>
      </c>
      <c r="C2" s="1056"/>
      <c r="D2" s="1056"/>
      <c r="E2" s="1056"/>
      <c r="F2" s="1053" t="s">
        <v>405</v>
      </c>
      <c r="G2" s="1053"/>
      <c r="H2" s="1053"/>
      <c r="I2" s="1053"/>
      <c r="J2" s="1053"/>
      <c r="K2" s="1053"/>
      <c r="L2" s="1054" t="s">
        <v>406</v>
      </c>
      <c r="M2" s="1054"/>
      <c r="N2" s="1054"/>
      <c r="O2" s="1053" t="s">
        <v>530</v>
      </c>
      <c r="P2" s="1053"/>
      <c r="Q2" s="1053"/>
      <c r="R2" s="1053"/>
      <c r="S2" s="1053"/>
      <c r="T2" s="1049" t="s">
        <v>531</v>
      </c>
      <c r="U2" s="1050"/>
      <c r="V2" s="1092" t="s">
        <v>920</v>
      </c>
      <c r="W2" s="1093"/>
      <c r="X2" s="1093"/>
      <c r="Y2" s="1062" t="s">
        <v>921</v>
      </c>
      <c r="Z2" s="1042">
        <v>45904</v>
      </c>
      <c r="AA2" s="1043"/>
      <c r="AB2" s="1044"/>
    </row>
    <row r="3" spans="1:36" ht="12" customHeight="1" x14ac:dyDescent="0.15">
      <c r="A3" s="132" t="s">
        <v>258</v>
      </c>
      <c r="B3" s="1048" t="s">
        <v>649</v>
      </c>
      <c r="C3" s="1048"/>
      <c r="D3" s="1048"/>
      <c r="E3" s="1048"/>
      <c r="F3" s="1055" t="s">
        <v>411</v>
      </c>
      <c r="G3" s="1055"/>
      <c r="H3" s="1055"/>
      <c r="I3" s="1055"/>
      <c r="J3" s="1055"/>
      <c r="K3" s="1055"/>
      <c r="L3" s="1054" t="s">
        <v>407</v>
      </c>
      <c r="M3" s="1054"/>
      <c r="N3" s="1054"/>
      <c r="O3" s="1091" t="s">
        <v>408</v>
      </c>
      <c r="P3" s="1091"/>
      <c r="Q3" s="1091"/>
      <c r="R3" s="1091"/>
      <c r="S3" s="1091"/>
      <c r="T3" s="1051"/>
      <c r="U3" s="1052"/>
      <c r="V3" s="1094"/>
      <c r="W3" s="1095"/>
      <c r="X3" s="1095"/>
      <c r="Y3" s="1063"/>
      <c r="Z3" s="1045"/>
      <c r="AA3" s="1046"/>
      <c r="AB3" s="1047"/>
    </row>
    <row r="4" spans="1:36" ht="12" customHeight="1" x14ac:dyDescent="0.15">
      <c r="B4" s="1092"/>
      <c r="C4" s="1093"/>
      <c r="D4" s="1093"/>
      <c r="E4" s="1093"/>
      <c r="F4" s="1093"/>
      <c r="G4" s="1093"/>
      <c r="H4" s="1093"/>
      <c r="I4" s="1093"/>
      <c r="J4" s="1093"/>
      <c r="K4" s="1093"/>
      <c r="L4" s="1093"/>
      <c r="M4" s="1093"/>
      <c r="N4" s="1093"/>
      <c r="O4" s="1093"/>
      <c r="P4" s="1093"/>
      <c r="Q4" s="1093"/>
      <c r="R4" s="1093"/>
      <c r="S4" s="1093"/>
      <c r="T4" s="1093"/>
      <c r="U4" s="1093"/>
      <c r="V4" s="1093"/>
      <c r="W4" s="1093"/>
      <c r="X4" s="1093"/>
      <c r="Y4" s="1093"/>
      <c r="Z4" s="137"/>
      <c r="AA4" s="66"/>
      <c r="AB4" s="138"/>
      <c r="AC4" s="67"/>
      <c r="AD4" s="3"/>
      <c r="AE4" s="3"/>
      <c r="AF4" s="3"/>
      <c r="AG4" s="3"/>
      <c r="AH4" s="3"/>
      <c r="AI4" s="3"/>
      <c r="AJ4" s="3"/>
    </row>
    <row r="5" spans="1:36" ht="12.75" customHeight="1" thickBot="1" x14ac:dyDescent="0.2">
      <c r="B5" s="1096" t="s">
        <v>259</v>
      </c>
      <c r="C5" s="1097"/>
      <c r="D5" s="1097"/>
      <c r="E5" s="1097"/>
      <c r="F5" s="1097"/>
      <c r="G5" s="1097"/>
      <c r="H5" s="1097"/>
      <c r="I5" s="1097"/>
      <c r="J5" s="1097"/>
      <c r="K5" s="1097"/>
      <c r="L5" s="1097"/>
      <c r="M5" s="1097"/>
      <c r="N5" s="1097"/>
      <c r="O5" s="1097"/>
      <c r="P5" s="1097"/>
      <c r="Q5" s="1097"/>
      <c r="R5" s="1097"/>
      <c r="S5" s="1097"/>
      <c r="T5" s="1097"/>
      <c r="U5" s="1097"/>
      <c r="V5" s="1097"/>
      <c r="W5" s="1097"/>
      <c r="X5" s="1097"/>
      <c r="Y5" s="1097"/>
      <c r="Z5" s="1097"/>
      <c r="AA5" s="1097"/>
      <c r="AB5" s="1098"/>
      <c r="AC5" s="40"/>
      <c r="AD5" s="3"/>
      <c r="AE5" s="3"/>
      <c r="AF5" s="3"/>
      <c r="AG5" s="3"/>
      <c r="AH5" s="3"/>
      <c r="AI5" s="3"/>
      <c r="AJ5" s="3"/>
    </row>
    <row r="6" spans="1:36" ht="13.5" customHeight="1" x14ac:dyDescent="0.15">
      <c r="B6" s="1069" t="s">
        <v>213</v>
      </c>
      <c r="C6" s="1070"/>
      <c r="D6" s="1071"/>
      <c r="E6" s="1072" t="s">
        <v>214</v>
      </c>
      <c r="F6" s="1073"/>
      <c r="G6" s="1073"/>
      <c r="H6" s="1073"/>
      <c r="I6" s="1073"/>
      <c r="J6" s="1073"/>
      <c r="K6" s="1073"/>
      <c r="L6" s="1073"/>
      <c r="M6" s="1073"/>
      <c r="N6" s="1073"/>
      <c r="O6" s="1073"/>
      <c r="P6" s="1073"/>
      <c r="Q6" s="1072" t="s">
        <v>215</v>
      </c>
      <c r="R6" s="1073"/>
      <c r="S6" s="1073"/>
      <c r="T6" s="1073"/>
      <c r="U6" s="1073"/>
      <c r="V6" s="1073"/>
      <c r="W6" s="1073"/>
      <c r="X6" s="1073"/>
      <c r="Y6" s="1073"/>
      <c r="Z6" s="1073"/>
      <c r="AA6" s="1073"/>
      <c r="AB6" s="1088"/>
      <c r="AC6" s="64"/>
      <c r="AD6" s="64"/>
    </row>
    <row r="7" spans="1:36" ht="13.5" x14ac:dyDescent="0.15">
      <c r="B7" s="1059" t="s">
        <v>216</v>
      </c>
      <c r="C7" s="1064" t="s">
        <v>217</v>
      </c>
      <c r="D7" s="1067" t="s">
        <v>218</v>
      </c>
      <c r="E7" s="1057" t="s">
        <v>260</v>
      </c>
      <c r="F7" s="1058"/>
      <c r="G7" s="1058"/>
      <c r="H7" s="1058"/>
      <c r="I7" s="1058"/>
      <c r="J7" s="1058"/>
      <c r="K7" s="1058"/>
      <c r="L7" s="1058"/>
      <c r="M7" s="1058"/>
      <c r="N7" s="1058"/>
      <c r="O7" s="1058"/>
      <c r="P7" s="1061"/>
      <c r="Q7" s="1057" t="s">
        <v>220</v>
      </c>
      <c r="R7" s="1058"/>
      <c r="S7" s="1058"/>
      <c r="T7" s="1058"/>
      <c r="U7" s="1089" t="s">
        <v>221</v>
      </c>
      <c r="V7" s="1058"/>
      <c r="W7" s="1058"/>
      <c r="X7" s="1058"/>
      <c r="Y7" s="1058"/>
      <c r="Z7" s="1058"/>
      <c r="AA7" s="1058"/>
      <c r="AB7" s="1090"/>
      <c r="AC7" s="64"/>
      <c r="AD7" s="64"/>
    </row>
    <row r="8" spans="1:36" ht="13.5" x14ac:dyDescent="0.15">
      <c r="B8" s="1059"/>
      <c r="C8" s="1065"/>
      <c r="D8" s="1067"/>
      <c r="E8" s="1057" t="s">
        <v>223</v>
      </c>
      <c r="F8" s="1058"/>
      <c r="G8" s="1058"/>
      <c r="H8" s="1061"/>
      <c r="I8" s="1058" t="s">
        <v>224</v>
      </c>
      <c r="J8" s="1058"/>
      <c r="K8" s="1058"/>
      <c r="L8" s="1061"/>
      <c r="M8" s="1058" t="s">
        <v>225</v>
      </c>
      <c r="N8" s="1058"/>
      <c r="O8" s="1058"/>
      <c r="P8" s="1061"/>
      <c r="Q8" s="1057" t="s">
        <v>226</v>
      </c>
      <c r="R8" s="1058"/>
      <c r="S8" s="1058"/>
      <c r="T8" s="1058"/>
      <c r="U8" s="1089" t="s">
        <v>224</v>
      </c>
      <c r="V8" s="1058"/>
      <c r="W8" s="1058"/>
      <c r="X8" s="1058"/>
      <c r="Y8" s="1089" t="s">
        <v>225</v>
      </c>
      <c r="Z8" s="1058"/>
      <c r="AA8" s="1058"/>
      <c r="AB8" s="1090"/>
      <c r="AC8" s="63"/>
      <c r="AD8" s="63"/>
      <c r="AE8" s="63"/>
      <c r="AF8" s="63"/>
      <c r="AG8" s="63"/>
      <c r="AH8" s="63"/>
      <c r="AI8" s="63"/>
      <c r="AJ8" s="63"/>
    </row>
    <row r="9" spans="1:36" s="134" customFormat="1" x14ac:dyDescent="0.15">
      <c r="B9" s="1060"/>
      <c r="C9" s="1066"/>
      <c r="D9" s="1068"/>
      <c r="E9" s="68" t="s">
        <v>227</v>
      </c>
      <c r="F9" s="71" t="s">
        <v>228</v>
      </c>
      <c r="G9" s="71" t="s">
        <v>229</v>
      </c>
      <c r="H9" s="115" t="s">
        <v>230</v>
      </c>
      <c r="I9" s="74" t="s">
        <v>227</v>
      </c>
      <c r="J9" s="71" t="s">
        <v>228</v>
      </c>
      <c r="K9" s="71" t="s">
        <v>229</v>
      </c>
      <c r="L9" s="115" t="s">
        <v>230</v>
      </c>
      <c r="M9" s="74" t="s">
        <v>227</v>
      </c>
      <c r="N9" s="71" t="s">
        <v>228</v>
      </c>
      <c r="O9" s="71" t="s">
        <v>229</v>
      </c>
      <c r="P9" s="115" t="s">
        <v>230</v>
      </c>
      <c r="Q9" s="112" t="s">
        <v>227</v>
      </c>
      <c r="R9" s="84" t="s">
        <v>228</v>
      </c>
      <c r="S9" s="71" t="s">
        <v>229</v>
      </c>
      <c r="T9" s="113" t="s">
        <v>230</v>
      </c>
      <c r="U9" s="114" t="s">
        <v>227</v>
      </c>
      <c r="V9" s="84" t="s">
        <v>228</v>
      </c>
      <c r="W9" s="71" t="s">
        <v>229</v>
      </c>
      <c r="X9" s="113" t="s">
        <v>230</v>
      </c>
      <c r="Y9" s="114" t="s">
        <v>227</v>
      </c>
      <c r="Z9" s="84" t="s">
        <v>228</v>
      </c>
      <c r="AA9" s="71" t="s">
        <v>229</v>
      </c>
      <c r="AB9" s="108" t="s">
        <v>230</v>
      </c>
      <c r="AC9" s="63"/>
      <c r="AD9" s="63"/>
      <c r="AE9" s="63"/>
      <c r="AF9" s="63"/>
      <c r="AG9" s="63"/>
      <c r="AH9" s="63"/>
      <c r="AI9" s="63"/>
      <c r="AJ9" s="63"/>
    </row>
    <row r="10" spans="1:36" x14ac:dyDescent="0.15">
      <c r="B10" s="282" t="str">
        <f>'様式D-3_PS'!AV5</f>
        <v>PS</v>
      </c>
      <c r="C10" s="283">
        <f>'様式D-3_PS'!AW5</f>
        <v>10.5</v>
      </c>
      <c r="D10" s="284" t="str">
        <f>'様式D-3_PS'!AX5</f>
        <v>Ⅰ</v>
      </c>
      <c r="E10" s="69" t="str">
        <f>'様式D-3_PS'!AY5</f>
        <v/>
      </c>
      <c r="F10" s="72" t="str">
        <f>'様式D-3_PS'!AZ5</f>
        <v/>
      </c>
      <c r="G10" s="72" t="str">
        <f>'様式D-3_PS'!BA5</f>
        <v/>
      </c>
      <c r="H10" s="285" t="str">
        <f>'様式D-3_PS'!BB5</f>
        <v/>
      </c>
      <c r="I10" s="286">
        <f>'様式D-3_PS'!BC5</f>
        <v>0</v>
      </c>
      <c r="J10" s="72">
        <f>'様式D-3_PS'!BD5</f>
        <v>0</v>
      </c>
      <c r="K10" s="72">
        <f>'様式D-3_PS'!BE5</f>
        <v>0</v>
      </c>
      <c r="L10" s="285">
        <f>'様式D-3_PS'!BF5</f>
        <v>0</v>
      </c>
      <c r="M10" s="286">
        <f>'様式D-3_PS'!BG5</f>
        <v>0</v>
      </c>
      <c r="N10" s="72">
        <f>'様式D-3_PS'!BH5</f>
        <v>0</v>
      </c>
      <c r="O10" s="72">
        <f>'様式D-3_PS'!BI5</f>
        <v>0</v>
      </c>
      <c r="P10" s="285">
        <f>'様式D-3_PS'!BJ5</f>
        <v>0</v>
      </c>
      <c r="Q10" s="287" t="str">
        <f>'様式D-3_PS'!BK5</f>
        <v/>
      </c>
      <c r="R10" s="288" t="str">
        <f>'様式D-3_PS'!BL5</f>
        <v/>
      </c>
      <c r="S10" s="288" t="str">
        <f>'様式D-3_PS'!BM5</f>
        <v/>
      </c>
      <c r="T10" s="289" t="str">
        <f>'様式D-3_PS'!BN5</f>
        <v/>
      </c>
      <c r="U10" s="290">
        <f>'様式D-3_PS'!BO5</f>
        <v>0</v>
      </c>
      <c r="V10" s="106">
        <f>'様式D-3_PS'!BP5</f>
        <v>0</v>
      </c>
      <c r="W10" s="106">
        <f>'様式D-3_PS'!BQ5</f>
        <v>0</v>
      </c>
      <c r="X10" s="291">
        <f>'様式D-3_PS'!BR5</f>
        <v>0</v>
      </c>
      <c r="Y10" s="292">
        <f>'様式D-3_PS'!BS5</f>
        <v>0</v>
      </c>
      <c r="Z10" s="106">
        <f>'様式D-3_PS'!BT5</f>
        <v>0</v>
      </c>
      <c r="AA10" s="106">
        <f>'様式D-3_PS'!BU5</f>
        <v>0</v>
      </c>
      <c r="AB10" s="109">
        <f>'様式D-3_PS'!BV5</f>
        <v>0</v>
      </c>
      <c r="AC10" s="63"/>
      <c r="AD10" s="63"/>
      <c r="AE10" s="63"/>
      <c r="AF10" s="63"/>
      <c r="AG10" s="63"/>
      <c r="AH10" s="63"/>
      <c r="AI10" s="63"/>
      <c r="AJ10" s="63"/>
    </row>
    <row r="11" spans="1:36" x14ac:dyDescent="0.15">
      <c r="B11" s="282" t="str">
        <f>'様式D-3_S001'!AV5</f>
        <v>S001</v>
      </c>
      <c r="C11" s="293">
        <f>'様式D-3_S001'!AW5</f>
        <v>10.5</v>
      </c>
      <c r="D11" s="284" t="str">
        <f>'様式D-3_S001'!AX5</f>
        <v>Ⅰ</v>
      </c>
      <c r="E11" s="69" t="str">
        <f>'様式D-3_S001'!AY5</f>
        <v/>
      </c>
      <c r="F11" s="72" t="str">
        <f>'様式D-3_S001'!AZ5</f>
        <v/>
      </c>
      <c r="G11" s="72" t="str">
        <f>'様式D-3_S001'!BA5</f>
        <v/>
      </c>
      <c r="H11" s="285" t="str">
        <f>'様式D-3_S001'!BB5</f>
        <v/>
      </c>
      <c r="I11" s="286">
        <f>'様式D-3_S001'!BC5</f>
        <v>0</v>
      </c>
      <c r="J11" s="72">
        <f>'様式D-3_S001'!BD5</f>
        <v>0</v>
      </c>
      <c r="K11" s="72">
        <f>'様式D-3_S001'!BE5</f>
        <v>0</v>
      </c>
      <c r="L11" s="285">
        <f>'様式D-3_S001'!BF5</f>
        <v>0</v>
      </c>
      <c r="M11" s="286">
        <f>'様式D-3_S001'!BG5</f>
        <v>0</v>
      </c>
      <c r="N11" s="72">
        <f>'様式D-3_S001'!BH5</f>
        <v>0</v>
      </c>
      <c r="O11" s="72">
        <f>'様式D-3_S001'!BI5</f>
        <v>0</v>
      </c>
      <c r="P11" s="285">
        <f>'様式D-3_S001'!BJ5</f>
        <v>0</v>
      </c>
      <c r="Q11" s="294" t="str">
        <f>'様式D-3_S001'!BK5</f>
        <v/>
      </c>
      <c r="R11" s="288" t="str">
        <f>'様式D-3_S001'!BL5</f>
        <v/>
      </c>
      <c r="S11" s="288" t="str">
        <f>'様式D-3_S001'!BM5</f>
        <v/>
      </c>
      <c r="T11" s="289" t="str">
        <f>'様式D-3_S001'!BN5</f>
        <v/>
      </c>
      <c r="U11" s="290">
        <f>'様式D-3_S001'!BO5</f>
        <v>0</v>
      </c>
      <c r="V11" s="106">
        <f>'様式D-3_S001'!BP5</f>
        <v>0</v>
      </c>
      <c r="W11" s="106">
        <f>'様式D-3_S001'!BQ5</f>
        <v>0</v>
      </c>
      <c r="X11" s="291">
        <f>'様式D-3_S001'!BR5</f>
        <v>0</v>
      </c>
      <c r="Y11" s="292">
        <f>'様式D-3_S001'!BS5</f>
        <v>0</v>
      </c>
      <c r="Z11" s="106">
        <f>'様式D-3_S001'!BT5</f>
        <v>0</v>
      </c>
      <c r="AA11" s="106">
        <f>'様式D-3_S001'!BU5</f>
        <v>0</v>
      </c>
      <c r="AB11" s="109">
        <f>'様式D-3_S001'!BV5</f>
        <v>0</v>
      </c>
      <c r="AC11" s="63"/>
      <c r="AD11" s="63"/>
      <c r="AE11" s="63"/>
      <c r="AF11" s="63"/>
      <c r="AG11" s="63"/>
      <c r="AH11" s="63"/>
      <c r="AI11" s="63"/>
      <c r="AJ11" s="63"/>
    </row>
    <row r="12" spans="1:36" x14ac:dyDescent="0.15">
      <c r="B12" s="282" t="str">
        <f>'様式D-3_S002'!AV5</f>
        <v>S002</v>
      </c>
      <c r="C12" s="293">
        <f>'様式D-3_S002'!AW5</f>
        <v>10.5</v>
      </c>
      <c r="D12" s="284" t="str">
        <f>'様式D-3_S002'!AX5</f>
        <v>Ⅰ</v>
      </c>
      <c r="E12" s="69" t="str">
        <f>'様式D-3_S002'!AY5</f>
        <v/>
      </c>
      <c r="F12" s="72" t="str">
        <f>'様式D-3_S002'!AZ5</f>
        <v/>
      </c>
      <c r="G12" s="72" t="str">
        <f>'様式D-3_S002'!BA5</f>
        <v/>
      </c>
      <c r="H12" s="285" t="str">
        <f>'様式D-3_S002'!BB5</f>
        <v/>
      </c>
      <c r="I12" s="286">
        <f>'様式D-3_S002'!BC5</f>
        <v>0</v>
      </c>
      <c r="J12" s="72">
        <f>'様式D-3_S002'!BD5</f>
        <v>0</v>
      </c>
      <c r="K12" s="72">
        <f>'様式D-3_S002'!BE5</f>
        <v>0</v>
      </c>
      <c r="L12" s="285">
        <f>'様式D-3_S002'!BF5</f>
        <v>0</v>
      </c>
      <c r="M12" s="286">
        <f>'様式D-3_S002'!BG5</f>
        <v>0</v>
      </c>
      <c r="N12" s="72">
        <f>'様式D-3_S002'!BH5</f>
        <v>0</v>
      </c>
      <c r="O12" s="72">
        <f>'様式D-3_S002'!BI5</f>
        <v>0</v>
      </c>
      <c r="P12" s="285">
        <f>'様式D-3_S002'!BJ5</f>
        <v>0</v>
      </c>
      <c r="Q12" s="287" t="str">
        <f>'様式D-3_S002'!BK5</f>
        <v/>
      </c>
      <c r="R12" s="288" t="str">
        <f>'様式D-3_S002'!BL5</f>
        <v/>
      </c>
      <c r="S12" s="295" t="str">
        <f>'様式D-3_S002'!BM5</f>
        <v/>
      </c>
      <c r="T12" s="289" t="str">
        <f>'様式D-3_S002'!BN5</f>
        <v/>
      </c>
      <c r="U12" s="290">
        <f>'様式D-3_S002'!BO5</f>
        <v>0</v>
      </c>
      <c r="V12" s="106">
        <f>'様式D-3_S002'!BP5</f>
        <v>0</v>
      </c>
      <c r="W12" s="106">
        <f>'様式D-3_S002'!BQ5</f>
        <v>0</v>
      </c>
      <c r="X12" s="291">
        <f>'様式D-3_S002'!BR5</f>
        <v>0</v>
      </c>
      <c r="Y12" s="292">
        <f>'様式D-3_S002'!BS5</f>
        <v>0</v>
      </c>
      <c r="Z12" s="106">
        <f>'様式D-3_S002'!BT5</f>
        <v>0</v>
      </c>
      <c r="AA12" s="106">
        <f>'様式D-3_S002'!BU5</f>
        <v>0</v>
      </c>
      <c r="AB12" s="109">
        <f>'様式D-3_S002'!BV5</f>
        <v>0</v>
      </c>
      <c r="AC12" s="63"/>
      <c r="AD12" s="63"/>
      <c r="AE12" s="63"/>
      <c r="AF12" s="63"/>
      <c r="AG12" s="63"/>
      <c r="AH12" s="63"/>
      <c r="AI12" s="63"/>
      <c r="AJ12" s="63"/>
    </row>
    <row r="13" spans="1:36" x14ac:dyDescent="0.15">
      <c r="B13" s="282" t="str">
        <f>'様式D-3_S003'!AV5</f>
        <v>S003</v>
      </c>
      <c r="C13" s="293">
        <f>'様式D-3_S003'!AW5</f>
        <v>10.5</v>
      </c>
      <c r="D13" s="284" t="str">
        <f>'様式D-3_S003'!AX5</f>
        <v>Ⅱ</v>
      </c>
      <c r="E13" s="69" t="str">
        <f>'様式D-3_S003'!AY5</f>
        <v/>
      </c>
      <c r="F13" s="72" t="str">
        <f>'様式D-3_S003'!AZ5</f>
        <v/>
      </c>
      <c r="G13" s="72" t="str">
        <f>'様式D-3_S003'!BA5</f>
        <v/>
      </c>
      <c r="H13" s="285" t="str">
        <f>'様式D-3_S003'!BB5</f>
        <v/>
      </c>
      <c r="I13" s="286">
        <f>'様式D-3_S003'!BC5</f>
        <v>0</v>
      </c>
      <c r="J13" s="72">
        <f>'様式D-3_S003'!BD5</f>
        <v>0</v>
      </c>
      <c r="K13" s="72">
        <f>'様式D-3_S003'!BE5</f>
        <v>3</v>
      </c>
      <c r="L13" s="285">
        <f>'様式D-3_S003'!BF5</f>
        <v>0</v>
      </c>
      <c r="M13" s="286">
        <f>'様式D-3_S003'!BG5</f>
        <v>0</v>
      </c>
      <c r="N13" s="72">
        <f>'様式D-3_S003'!BH5</f>
        <v>0</v>
      </c>
      <c r="O13" s="72">
        <f>'様式D-3_S003'!BI5</f>
        <v>0</v>
      </c>
      <c r="P13" s="285">
        <f>'様式D-3_S003'!BJ5</f>
        <v>0</v>
      </c>
      <c r="Q13" s="287" t="str">
        <f>'様式D-3_S003'!BK5</f>
        <v/>
      </c>
      <c r="R13" s="288" t="str">
        <f>'様式D-3_S003'!BL5</f>
        <v/>
      </c>
      <c r="S13" s="295" t="str">
        <f>'様式D-3_S003'!BM5</f>
        <v/>
      </c>
      <c r="T13" s="289" t="str">
        <f>'様式D-3_S003'!BN5</f>
        <v/>
      </c>
      <c r="U13" s="290">
        <f>'様式D-3_S003'!BO5</f>
        <v>0</v>
      </c>
      <c r="V13" s="106">
        <f>'様式D-3_S003'!BP5</f>
        <v>0</v>
      </c>
      <c r="W13" s="106">
        <f>'様式D-3_S003'!BQ5</f>
        <v>4.4000000000000004</v>
      </c>
      <c r="X13" s="291">
        <f>'様式D-3_S003'!BR5</f>
        <v>0</v>
      </c>
      <c r="Y13" s="292">
        <f>'様式D-3_S003'!BS5</f>
        <v>0</v>
      </c>
      <c r="Z13" s="106">
        <f>'様式D-3_S003'!BT5</f>
        <v>0</v>
      </c>
      <c r="AA13" s="106">
        <f>'様式D-3_S003'!BU5</f>
        <v>0</v>
      </c>
      <c r="AB13" s="109">
        <f>'様式D-3_S003'!BV5</f>
        <v>0</v>
      </c>
      <c r="AC13" s="63"/>
      <c r="AD13" s="63"/>
      <c r="AE13" s="63"/>
      <c r="AF13" s="63"/>
      <c r="AG13" s="63"/>
      <c r="AH13" s="63"/>
      <c r="AI13" s="63"/>
      <c r="AJ13" s="63"/>
    </row>
    <row r="14" spans="1:36" x14ac:dyDescent="0.15">
      <c r="B14" s="282" t="str">
        <f>'様式D-3_S004'!AV5</f>
        <v>S004</v>
      </c>
      <c r="C14" s="293">
        <f>'様式D-3_S004'!AW5</f>
        <v>10.5</v>
      </c>
      <c r="D14" s="284" t="str">
        <f>'様式D-3_S004'!AX5</f>
        <v>Ⅱ</v>
      </c>
      <c r="E14" s="69" t="str">
        <f>'様式D-3_S004'!AY5</f>
        <v/>
      </c>
      <c r="F14" s="72" t="str">
        <f>'様式D-3_S004'!AZ5</f>
        <v/>
      </c>
      <c r="G14" s="72" t="str">
        <f>'様式D-3_S004'!BA5</f>
        <v/>
      </c>
      <c r="H14" s="285">
        <f>'様式D-3_S004'!BB5</f>
        <v>1</v>
      </c>
      <c r="I14" s="286">
        <f>'様式D-3_S004'!BC5</f>
        <v>0</v>
      </c>
      <c r="J14" s="72">
        <f>'様式D-3_S004'!BD5</f>
        <v>0</v>
      </c>
      <c r="K14" s="72">
        <f>'様式D-3_S004'!BE5</f>
        <v>2</v>
      </c>
      <c r="L14" s="285">
        <f>'様式D-3_S004'!BF5</f>
        <v>0</v>
      </c>
      <c r="M14" s="286">
        <f>'様式D-3_S004'!BG5</f>
        <v>0</v>
      </c>
      <c r="N14" s="72">
        <f>'様式D-3_S004'!BH5</f>
        <v>0</v>
      </c>
      <c r="O14" s="72">
        <f>'様式D-3_S004'!BI5</f>
        <v>0</v>
      </c>
      <c r="P14" s="285">
        <f>'様式D-3_S004'!BJ5</f>
        <v>0</v>
      </c>
      <c r="Q14" s="287" t="str">
        <f>'様式D-3_S004'!BK5</f>
        <v/>
      </c>
      <c r="R14" s="288" t="str">
        <f>'様式D-3_S004'!BL5</f>
        <v/>
      </c>
      <c r="S14" s="288" t="str">
        <f>'様式D-3_S004'!BM5</f>
        <v/>
      </c>
      <c r="T14" s="289">
        <f>'様式D-3_S004'!BN5</f>
        <v>10.5</v>
      </c>
      <c r="U14" s="290">
        <f>'様式D-3_S004'!BO5</f>
        <v>0</v>
      </c>
      <c r="V14" s="106">
        <f>'様式D-3_S004'!BP5</f>
        <v>0</v>
      </c>
      <c r="W14" s="106">
        <f>'様式D-3_S004'!BQ5</f>
        <v>0.03</v>
      </c>
      <c r="X14" s="291">
        <f>'様式D-3_S004'!BR5</f>
        <v>0</v>
      </c>
      <c r="Y14" s="292">
        <f>'様式D-3_S004'!BS5</f>
        <v>0</v>
      </c>
      <c r="Z14" s="106">
        <f>'様式D-3_S004'!BT5</f>
        <v>0</v>
      </c>
      <c r="AA14" s="106">
        <f>'様式D-3_S004'!BU5</f>
        <v>0</v>
      </c>
      <c r="AB14" s="109">
        <f>'様式D-3_S004'!BV5</f>
        <v>0</v>
      </c>
      <c r="AC14" s="63"/>
      <c r="AD14" s="63"/>
      <c r="AE14" s="63"/>
      <c r="AF14" s="63"/>
      <c r="AG14" s="63"/>
      <c r="AH14" s="63"/>
      <c r="AI14" s="63"/>
      <c r="AJ14" s="63"/>
    </row>
    <row r="15" spans="1:36" x14ac:dyDescent="0.15">
      <c r="B15" s="282" t="str">
        <f>'様式D-3_S005'!AV5</f>
        <v>S005</v>
      </c>
      <c r="C15" s="293">
        <f>'様式D-3_S005'!AW5</f>
        <v>10.5</v>
      </c>
      <c r="D15" s="164" t="str">
        <f>'様式D-3_S005'!AX5</f>
        <v>Ⅱ</v>
      </c>
      <c r="E15" s="69" t="str">
        <f>'様式D-3_S005'!AY5</f>
        <v/>
      </c>
      <c r="F15" s="72" t="str">
        <f>'様式D-3_S005'!AZ5</f>
        <v/>
      </c>
      <c r="G15" s="72" t="str">
        <f>'様式D-3_S005'!BA5</f>
        <v/>
      </c>
      <c r="H15" s="41">
        <f>'様式D-3_S005'!BB5</f>
        <v>1</v>
      </c>
      <c r="I15" s="75">
        <f>'様式D-3_S005'!BC5</f>
        <v>0</v>
      </c>
      <c r="J15" s="72">
        <f>'様式D-3_S005'!BD5</f>
        <v>0</v>
      </c>
      <c r="K15" s="72">
        <f>'様式D-3_S005'!BE5</f>
        <v>0</v>
      </c>
      <c r="L15" s="41">
        <f>'様式D-3_S005'!BF5</f>
        <v>2</v>
      </c>
      <c r="M15" s="75">
        <f>'様式D-3_S005'!BG5</f>
        <v>0</v>
      </c>
      <c r="N15" s="72">
        <f>'様式D-3_S005'!BH5</f>
        <v>0</v>
      </c>
      <c r="O15" s="72">
        <f>'様式D-3_S005'!BI5</f>
        <v>0</v>
      </c>
      <c r="P15" s="41">
        <f>'様式D-3_S005'!BJ5</f>
        <v>1</v>
      </c>
      <c r="Q15" s="104" t="str">
        <f>'様式D-3_S005'!BK5</f>
        <v/>
      </c>
      <c r="R15" s="103" t="str">
        <f>'様式D-3_S005'!BL5</f>
        <v/>
      </c>
      <c r="S15" s="105" t="str">
        <f>'様式D-3_S005'!BM5</f>
        <v/>
      </c>
      <c r="T15" s="102">
        <f>'様式D-3_S005'!BN5</f>
        <v>10.5</v>
      </c>
      <c r="U15" s="85">
        <f>'様式D-3_S005'!BO5</f>
        <v>0</v>
      </c>
      <c r="V15" s="86">
        <f>'様式D-3_S005'!BP5</f>
        <v>0</v>
      </c>
      <c r="W15" s="106">
        <f>'様式D-3_S005'!BQ5</f>
        <v>0</v>
      </c>
      <c r="X15" s="87">
        <f>'様式D-3_S005'!BR5</f>
        <v>2.0099999999999998</v>
      </c>
      <c r="Y15" s="85">
        <f>'様式D-3_S005'!BS5</f>
        <v>0</v>
      </c>
      <c r="Z15" s="86">
        <f>'様式D-3_S005'!BT5</f>
        <v>0</v>
      </c>
      <c r="AA15" s="106">
        <f>'様式D-3_S005'!BU5</f>
        <v>0</v>
      </c>
      <c r="AB15" s="109">
        <f>'様式D-3_S005'!BV5</f>
        <v>0.63</v>
      </c>
      <c r="AC15" s="63"/>
      <c r="AD15" s="63"/>
      <c r="AE15" s="63"/>
      <c r="AF15" s="63"/>
      <c r="AG15" s="63"/>
      <c r="AH15" s="63"/>
      <c r="AI15" s="63"/>
      <c r="AJ15" s="63"/>
    </row>
    <row r="16" spans="1:36" x14ac:dyDescent="0.15">
      <c r="B16" s="282" t="str">
        <f>'様式D-3_S006'!AV5</f>
        <v>S006</v>
      </c>
      <c r="C16" s="293">
        <f>'様式D-3_S006'!AW5</f>
        <v>10.5</v>
      </c>
      <c r="D16" s="165" t="str">
        <f>'様式D-3_S006'!AX5</f>
        <v>Ⅱ</v>
      </c>
      <c r="E16" s="69" t="str">
        <f>'様式D-3_S006'!AY5</f>
        <v/>
      </c>
      <c r="F16" s="72" t="str">
        <f>'様式D-3_S006'!AZ5</f>
        <v/>
      </c>
      <c r="G16" s="72" t="str">
        <f>'様式D-3_S006'!BA5</f>
        <v/>
      </c>
      <c r="H16" s="41">
        <f>'様式D-3_S006'!BB5</f>
        <v>1</v>
      </c>
      <c r="I16" s="75">
        <f>'様式D-3_S006'!BC5</f>
        <v>0</v>
      </c>
      <c r="J16" s="72">
        <f>'様式D-3_S006'!BD5</f>
        <v>0</v>
      </c>
      <c r="K16" s="72">
        <f>'様式D-3_S006'!BE5</f>
        <v>0</v>
      </c>
      <c r="L16" s="41">
        <f>'様式D-3_S006'!BF5</f>
        <v>0</v>
      </c>
      <c r="M16" s="75">
        <f>'様式D-3_S006'!BG5</f>
        <v>0</v>
      </c>
      <c r="N16" s="72">
        <f>'様式D-3_S006'!BH5</f>
        <v>0</v>
      </c>
      <c r="O16" s="72">
        <f>'様式D-3_S006'!BI5</f>
        <v>1</v>
      </c>
      <c r="P16" s="41">
        <f>'様式D-3_S006'!BJ5</f>
        <v>2</v>
      </c>
      <c r="Q16" s="104" t="str">
        <f>'様式D-3_S006'!BK5</f>
        <v/>
      </c>
      <c r="R16" s="103" t="str">
        <f>'様式D-3_S006'!BL5</f>
        <v/>
      </c>
      <c r="S16" s="105" t="str">
        <f>'様式D-3_S006'!BM5</f>
        <v/>
      </c>
      <c r="T16" s="102">
        <f>'様式D-3_S006'!BN5</f>
        <v>10.5</v>
      </c>
      <c r="U16" s="85">
        <f>'様式D-3_S006'!BO5</f>
        <v>0</v>
      </c>
      <c r="V16" s="86">
        <f>'様式D-3_S006'!BP5</f>
        <v>0</v>
      </c>
      <c r="W16" s="106">
        <f>'様式D-3_S006'!BQ5</f>
        <v>0</v>
      </c>
      <c r="X16" s="87">
        <f>'様式D-3_S006'!BR5</f>
        <v>0</v>
      </c>
      <c r="Y16" s="85">
        <f>'様式D-3_S006'!BS5</f>
        <v>0</v>
      </c>
      <c r="Z16" s="86">
        <f>'様式D-3_S006'!BT5</f>
        <v>0</v>
      </c>
      <c r="AA16" s="106">
        <f>'様式D-3_S006'!BU5</f>
        <v>3.58</v>
      </c>
      <c r="AB16" s="109">
        <f>'様式D-3_S006'!BV5</f>
        <v>13.899999999999999</v>
      </c>
      <c r="AC16" s="63"/>
      <c r="AD16" s="63"/>
      <c r="AE16" s="63"/>
      <c r="AF16" s="63"/>
      <c r="AG16" s="63"/>
      <c r="AH16" s="63"/>
      <c r="AI16" s="63"/>
      <c r="AJ16" s="63"/>
    </row>
    <row r="17" spans="2:36" x14ac:dyDescent="0.15">
      <c r="B17" s="282" t="str">
        <f>'様式D-3_S007'!AV5</f>
        <v>S007</v>
      </c>
      <c r="C17" s="293">
        <f>'様式D-3_S007'!AW5</f>
        <v>10.5</v>
      </c>
      <c r="D17" s="165" t="str">
        <f>'様式D-3_S007'!AX5</f>
        <v>Ⅱ</v>
      </c>
      <c r="E17" s="69" t="str">
        <f>'様式D-3_S007'!AY5</f>
        <v/>
      </c>
      <c r="F17" s="72" t="str">
        <f>'様式D-3_S007'!AZ5</f>
        <v/>
      </c>
      <c r="G17" s="72" t="str">
        <f>'様式D-3_S007'!BA5</f>
        <v/>
      </c>
      <c r="H17" s="41">
        <f>'様式D-3_S007'!BB5</f>
        <v>1</v>
      </c>
      <c r="I17" s="75">
        <f>'様式D-3_S007'!BC5</f>
        <v>0</v>
      </c>
      <c r="J17" s="72">
        <f>'様式D-3_S007'!BD5</f>
        <v>0</v>
      </c>
      <c r="K17" s="72">
        <f>'様式D-3_S007'!BE5</f>
        <v>0</v>
      </c>
      <c r="L17" s="41">
        <f>'様式D-3_S007'!BF5</f>
        <v>0</v>
      </c>
      <c r="M17" s="75">
        <f>'様式D-3_S007'!BG5</f>
        <v>0</v>
      </c>
      <c r="N17" s="72">
        <f>'様式D-3_S007'!BH5</f>
        <v>0</v>
      </c>
      <c r="O17" s="72">
        <f>'様式D-3_S007'!BI5</f>
        <v>0</v>
      </c>
      <c r="P17" s="41">
        <f>'様式D-3_S007'!BJ5</f>
        <v>2</v>
      </c>
      <c r="Q17" s="104" t="str">
        <f>'様式D-3_S007'!BK5</f>
        <v/>
      </c>
      <c r="R17" s="103" t="str">
        <f>'様式D-3_S007'!BL5</f>
        <v/>
      </c>
      <c r="S17" s="105" t="str">
        <f>'様式D-3_S007'!BM5</f>
        <v/>
      </c>
      <c r="T17" s="102">
        <f>'様式D-3_S007'!BN5</f>
        <v>10.5</v>
      </c>
      <c r="U17" s="85">
        <f>'様式D-3_S007'!BO5</f>
        <v>0</v>
      </c>
      <c r="V17" s="86">
        <f>'様式D-3_S007'!BP5</f>
        <v>0</v>
      </c>
      <c r="W17" s="106">
        <f>'様式D-3_S007'!BQ5</f>
        <v>0</v>
      </c>
      <c r="X17" s="87">
        <f>'様式D-3_S007'!BR5</f>
        <v>0</v>
      </c>
      <c r="Y17" s="85">
        <f>'様式D-3_S007'!BS5</f>
        <v>0</v>
      </c>
      <c r="Z17" s="86">
        <f>'様式D-3_S007'!BT5</f>
        <v>0</v>
      </c>
      <c r="AA17" s="106">
        <f>'様式D-3_S007'!BU5</f>
        <v>0</v>
      </c>
      <c r="AB17" s="109">
        <f>'様式D-3_S007'!BV5</f>
        <v>0.5</v>
      </c>
      <c r="AC17" s="63"/>
      <c r="AD17" s="63"/>
      <c r="AE17" s="63"/>
      <c r="AF17" s="63"/>
      <c r="AG17" s="63"/>
      <c r="AH17" s="63"/>
      <c r="AI17" s="63"/>
      <c r="AJ17" s="63"/>
    </row>
    <row r="18" spans="2:36" x14ac:dyDescent="0.15">
      <c r="B18" s="282" t="str">
        <f>'様式D-3_S008'!AV5</f>
        <v>S008</v>
      </c>
      <c r="C18" s="293">
        <f>'様式D-3_S008'!AW5</f>
        <v>10.5</v>
      </c>
      <c r="D18" s="165" t="str">
        <f>'様式D-3_S008'!AX5</f>
        <v>Ⅱ</v>
      </c>
      <c r="E18" s="69" t="str">
        <f>'様式D-3_S008'!AY5</f>
        <v/>
      </c>
      <c r="F18" s="72" t="str">
        <f>'様式D-3_S008'!AZ5</f>
        <v/>
      </c>
      <c r="G18" s="72" t="str">
        <f>'様式D-3_S008'!BA5</f>
        <v/>
      </c>
      <c r="H18" s="41" t="str">
        <f>'様式D-3_S008'!BB5</f>
        <v/>
      </c>
      <c r="I18" s="75">
        <f>'様式D-3_S008'!BC5</f>
        <v>0</v>
      </c>
      <c r="J18" s="72">
        <f>'様式D-3_S008'!BD5</f>
        <v>0</v>
      </c>
      <c r="K18" s="72">
        <f>'様式D-3_S008'!BE5</f>
        <v>0</v>
      </c>
      <c r="L18" s="41">
        <f>'様式D-3_S008'!BF5</f>
        <v>0</v>
      </c>
      <c r="M18" s="75">
        <f>'様式D-3_S008'!BG5</f>
        <v>0</v>
      </c>
      <c r="N18" s="72">
        <f>'様式D-3_S008'!BH5</f>
        <v>0</v>
      </c>
      <c r="O18" s="72">
        <f>'様式D-3_S008'!BI5</f>
        <v>0</v>
      </c>
      <c r="P18" s="41">
        <f>'様式D-3_S008'!BJ5</f>
        <v>1</v>
      </c>
      <c r="Q18" s="104" t="str">
        <f>'様式D-3_S008'!BK5</f>
        <v/>
      </c>
      <c r="R18" s="103" t="str">
        <f>'様式D-3_S008'!BL5</f>
        <v/>
      </c>
      <c r="S18" s="105" t="str">
        <f>'様式D-3_S008'!BM5</f>
        <v/>
      </c>
      <c r="T18" s="102" t="str">
        <f>'様式D-3_S008'!BN5</f>
        <v/>
      </c>
      <c r="U18" s="85">
        <f>'様式D-3_S008'!BO5</f>
        <v>0</v>
      </c>
      <c r="V18" s="86">
        <f>'様式D-3_S008'!BP5</f>
        <v>0</v>
      </c>
      <c r="W18" s="106">
        <f>'様式D-3_S008'!BQ5</f>
        <v>0</v>
      </c>
      <c r="X18" s="87">
        <f>'様式D-3_S008'!BR5</f>
        <v>0</v>
      </c>
      <c r="Y18" s="85">
        <f>'様式D-3_S008'!BS5</f>
        <v>0</v>
      </c>
      <c r="Z18" s="86">
        <f>'様式D-3_S008'!BT5</f>
        <v>0</v>
      </c>
      <c r="AA18" s="106">
        <f>'様式D-3_S008'!BU5</f>
        <v>0</v>
      </c>
      <c r="AB18" s="109">
        <f>'様式D-3_S008'!BV5</f>
        <v>10.4</v>
      </c>
      <c r="AC18" s="63"/>
      <c r="AD18" s="63"/>
      <c r="AE18" s="63"/>
      <c r="AF18" s="63"/>
      <c r="AG18" s="63"/>
      <c r="AH18" s="63"/>
      <c r="AI18" s="63"/>
      <c r="AJ18" s="63"/>
    </row>
    <row r="19" spans="2:36" x14ac:dyDescent="0.15">
      <c r="B19" s="282" t="str">
        <f>'様式D-3_S009'!AV5</f>
        <v>S009</v>
      </c>
      <c r="C19" s="293">
        <f>'様式D-3_S009'!AW5</f>
        <v>10.5</v>
      </c>
      <c r="D19" s="165" t="str">
        <f>'様式D-3_S009'!AX5</f>
        <v>Ⅱ</v>
      </c>
      <c r="E19" s="69" t="str">
        <f>'様式D-3_S009'!AY5</f>
        <v/>
      </c>
      <c r="F19" s="72" t="str">
        <f>'様式D-3_S009'!AZ5</f>
        <v/>
      </c>
      <c r="G19" s="72" t="str">
        <f>'様式D-3_S009'!BA5</f>
        <v/>
      </c>
      <c r="H19" s="41">
        <f>'様式D-3_S009'!BB5</f>
        <v>1</v>
      </c>
      <c r="I19" s="75">
        <f>'様式D-3_S009'!BC5</f>
        <v>0</v>
      </c>
      <c r="J19" s="72">
        <f>'様式D-3_S009'!BD5</f>
        <v>0</v>
      </c>
      <c r="K19" s="72">
        <f>'様式D-3_S009'!BE5</f>
        <v>0</v>
      </c>
      <c r="L19" s="41">
        <f>'様式D-3_S009'!BF5</f>
        <v>0</v>
      </c>
      <c r="M19" s="75">
        <f>'様式D-3_S009'!BG5</f>
        <v>0</v>
      </c>
      <c r="N19" s="72">
        <f>'様式D-3_S009'!BH5</f>
        <v>0</v>
      </c>
      <c r="O19" s="72">
        <f>'様式D-3_S009'!BI5</f>
        <v>0</v>
      </c>
      <c r="P19" s="41">
        <f>'様式D-3_S009'!BJ5</f>
        <v>0</v>
      </c>
      <c r="Q19" s="104" t="str">
        <f>'様式D-3_S009'!BK5</f>
        <v/>
      </c>
      <c r="R19" s="103" t="str">
        <f>'様式D-3_S009'!BL5</f>
        <v/>
      </c>
      <c r="S19" s="105" t="str">
        <f>'様式D-3_S009'!BM5</f>
        <v/>
      </c>
      <c r="T19" s="102">
        <f>'様式D-3_S009'!BN5</f>
        <v>10.5</v>
      </c>
      <c r="U19" s="85">
        <f>'様式D-3_S009'!BO5</f>
        <v>0</v>
      </c>
      <c r="V19" s="86">
        <f>'様式D-3_S009'!BP5</f>
        <v>0</v>
      </c>
      <c r="W19" s="106">
        <f>'様式D-3_S009'!BQ5</f>
        <v>0</v>
      </c>
      <c r="X19" s="87">
        <f>'様式D-3_S009'!BR5</f>
        <v>0</v>
      </c>
      <c r="Y19" s="85">
        <f>'様式D-3_S009'!BS5</f>
        <v>0</v>
      </c>
      <c r="Z19" s="86">
        <f>'様式D-3_S009'!BT5</f>
        <v>0</v>
      </c>
      <c r="AA19" s="106">
        <f>'様式D-3_S009'!BU5</f>
        <v>0</v>
      </c>
      <c r="AB19" s="109">
        <f>'様式D-3_S009'!BV5</f>
        <v>0</v>
      </c>
      <c r="AC19" s="63"/>
      <c r="AD19" s="63"/>
      <c r="AE19" s="63"/>
      <c r="AF19" s="63"/>
      <c r="AG19" s="63"/>
      <c r="AH19" s="63"/>
      <c r="AI19" s="63"/>
      <c r="AJ19" s="63"/>
    </row>
    <row r="20" spans="2:36" x14ac:dyDescent="0.15">
      <c r="B20" s="282" t="str">
        <f>'様式D-3_S010'!AV5</f>
        <v>S010</v>
      </c>
      <c r="C20" s="293">
        <f>'様式D-3_S010'!AW5</f>
        <v>10.5</v>
      </c>
      <c r="D20" s="165" t="str">
        <f>'様式D-3_S010'!AX5</f>
        <v>Ⅱ</v>
      </c>
      <c r="E20" s="69" t="str">
        <f>'様式D-3_S010'!AY5</f>
        <v/>
      </c>
      <c r="F20" s="72" t="str">
        <f>'様式D-3_S010'!AZ5</f>
        <v/>
      </c>
      <c r="G20" s="72" t="str">
        <f>'様式D-3_S010'!BA5</f>
        <v/>
      </c>
      <c r="H20" s="41" t="str">
        <f>'様式D-3_S010'!BB5</f>
        <v/>
      </c>
      <c r="I20" s="75">
        <f>'様式D-3_S010'!BC5</f>
        <v>0</v>
      </c>
      <c r="J20" s="72">
        <f>'様式D-3_S010'!BD5</f>
        <v>0</v>
      </c>
      <c r="K20" s="72">
        <f>'様式D-3_S010'!BE5</f>
        <v>0</v>
      </c>
      <c r="L20" s="41">
        <f>'様式D-3_S010'!BF5</f>
        <v>3</v>
      </c>
      <c r="M20" s="75">
        <f>'様式D-3_S010'!BG5</f>
        <v>0</v>
      </c>
      <c r="N20" s="72">
        <f>'様式D-3_S010'!BH5</f>
        <v>0</v>
      </c>
      <c r="O20" s="72">
        <f>'様式D-3_S010'!BI5</f>
        <v>0</v>
      </c>
      <c r="P20" s="41">
        <f>'様式D-3_S010'!BJ5</f>
        <v>0</v>
      </c>
      <c r="Q20" s="104" t="str">
        <f>'様式D-3_S010'!BK5</f>
        <v/>
      </c>
      <c r="R20" s="103" t="str">
        <f>'様式D-3_S010'!BL5</f>
        <v/>
      </c>
      <c r="S20" s="105" t="str">
        <f>'様式D-3_S010'!BM5</f>
        <v/>
      </c>
      <c r="T20" s="102" t="str">
        <f>'様式D-3_S010'!BN5</f>
        <v/>
      </c>
      <c r="U20" s="85">
        <f>'様式D-3_S010'!BO5</f>
        <v>0</v>
      </c>
      <c r="V20" s="86">
        <f>'様式D-3_S010'!BP5</f>
        <v>0</v>
      </c>
      <c r="W20" s="106">
        <f>'様式D-3_S010'!BQ5</f>
        <v>0</v>
      </c>
      <c r="X20" s="87">
        <f>'様式D-3_S010'!BR5</f>
        <v>3.5199999999999996</v>
      </c>
      <c r="Y20" s="85">
        <f>'様式D-3_S010'!BS5</f>
        <v>0</v>
      </c>
      <c r="Z20" s="86">
        <f>'様式D-3_S010'!BT5</f>
        <v>0</v>
      </c>
      <c r="AA20" s="106">
        <f>'様式D-3_S010'!BU5</f>
        <v>0</v>
      </c>
      <c r="AB20" s="109">
        <f>'様式D-3_S010'!BV5</f>
        <v>0</v>
      </c>
      <c r="AC20" s="63"/>
      <c r="AD20" s="63"/>
      <c r="AE20" s="63"/>
      <c r="AF20" s="63"/>
      <c r="AG20" s="63"/>
      <c r="AH20" s="63"/>
      <c r="AI20" s="63"/>
      <c r="AJ20" s="63"/>
    </row>
    <row r="21" spans="2:36" x14ac:dyDescent="0.15">
      <c r="B21" s="282" t="str">
        <f>'様式D-3_S011'!AV5</f>
        <v>S011</v>
      </c>
      <c r="C21" s="293">
        <f>'様式D-3_S011'!AW5</f>
        <v>10.5</v>
      </c>
      <c r="D21" s="165" t="str">
        <f>'様式D-3_S011'!AX5</f>
        <v>Ⅰ</v>
      </c>
      <c r="E21" s="69" t="str">
        <f>'様式D-3_S011'!AY5</f>
        <v/>
      </c>
      <c r="F21" s="72" t="str">
        <f>'様式D-3_S011'!AZ5</f>
        <v/>
      </c>
      <c r="G21" s="72" t="str">
        <f>'様式D-3_S011'!BA5</f>
        <v/>
      </c>
      <c r="H21" s="41" t="str">
        <f>'様式D-3_S011'!BB5</f>
        <v/>
      </c>
      <c r="I21" s="75">
        <f>'様式D-3_S011'!BC5</f>
        <v>0</v>
      </c>
      <c r="J21" s="72">
        <f>'様式D-3_S011'!BD5</f>
        <v>0</v>
      </c>
      <c r="K21" s="72">
        <f>'様式D-3_S011'!BE5</f>
        <v>0</v>
      </c>
      <c r="L21" s="41">
        <f>'様式D-3_S011'!BF5</f>
        <v>0</v>
      </c>
      <c r="M21" s="75">
        <f>'様式D-3_S011'!BG5</f>
        <v>0</v>
      </c>
      <c r="N21" s="72">
        <f>'様式D-3_S011'!BH5</f>
        <v>0</v>
      </c>
      <c r="O21" s="72">
        <f>'様式D-3_S011'!BI5</f>
        <v>0</v>
      </c>
      <c r="P21" s="41">
        <f>'様式D-3_S011'!BJ5</f>
        <v>0</v>
      </c>
      <c r="Q21" s="104" t="str">
        <f>'様式D-3_S011'!BK5</f>
        <v/>
      </c>
      <c r="R21" s="103" t="str">
        <f>'様式D-3_S011'!BL5</f>
        <v/>
      </c>
      <c r="S21" s="105" t="str">
        <f>'様式D-3_S011'!BM5</f>
        <v/>
      </c>
      <c r="T21" s="102" t="str">
        <f>'様式D-3_S011'!BN5</f>
        <v/>
      </c>
      <c r="U21" s="85">
        <f>'様式D-3_S011'!BO5</f>
        <v>0</v>
      </c>
      <c r="V21" s="86">
        <f>'様式D-3_S011'!BP5</f>
        <v>0</v>
      </c>
      <c r="W21" s="106">
        <f>'様式D-3_S011'!BQ5</f>
        <v>0</v>
      </c>
      <c r="X21" s="87">
        <f>'様式D-3_S011'!BR5</f>
        <v>0</v>
      </c>
      <c r="Y21" s="85">
        <f>'様式D-3_S011'!BS5</f>
        <v>0</v>
      </c>
      <c r="Z21" s="86">
        <f>'様式D-3_S011'!BT5</f>
        <v>0</v>
      </c>
      <c r="AA21" s="106">
        <f>'様式D-3_S011'!BU5</f>
        <v>0</v>
      </c>
      <c r="AB21" s="109">
        <f>'様式D-3_S011'!BV5</f>
        <v>0</v>
      </c>
      <c r="AC21" s="63"/>
      <c r="AD21" s="63"/>
      <c r="AE21" s="63"/>
      <c r="AF21" s="63"/>
      <c r="AG21" s="63"/>
      <c r="AH21" s="63"/>
      <c r="AI21" s="63"/>
      <c r="AJ21" s="63"/>
    </row>
    <row r="22" spans="2:36" x14ac:dyDescent="0.15">
      <c r="B22" s="282" t="str">
        <f>'様式D-3_S012'!AV5</f>
        <v>S012</v>
      </c>
      <c r="C22" s="293">
        <f>'様式D-3_S012'!AW5</f>
        <v>10.5</v>
      </c>
      <c r="D22" s="165" t="str">
        <f>'様式D-3_S012'!AX5</f>
        <v>Ⅱ</v>
      </c>
      <c r="E22" s="69" t="str">
        <f>'様式D-3_S012'!AY5</f>
        <v/>
      </c>
      <c r="F22" s="72" t="str">
        <f>'様式D-3_S012'!AZ5</f>
        <v/>
      </c>
      <c r="G22" s="72" t="str">
        <f>'様式D-3_S012'!BA5</f>
        <v/>
      </c>
      <c r="H22" s="41">
        <f>'様式D-3_S012'!BB5</f>
        <v>1</v>
      </c>
      <c r="I22" s="75">
        <f>'様式D-3_S012'!BC5</f>
        <v>0</v>
      </c>
      <c r="J22" s="72">
        <f>'様式D-3_S012'!BD5</f>
        <v>0</v>
      </c>
      <c r="K22" s="72">
        <f>'様式D-3_S012'!BE5</f>
        <v>0</v>
      </c>
      <c r="L22" s="41">
        <f>'様式D-3_S012'!BF5</f>
        <v>0</v>
      </c>
      <c r="M22" s="75">
        <f>'様式D-3_S012'!BG5</f>
        <v>0</v>
      </c>
      <c r="N22" s="72">
        <f>'様式D-3_S012'!BH5</f>
        <v>0</v>
      </c>
      <c r="O22" s="72">
        <f>'様式D-3_S012'!BI5</f>
        <v>0</v>
      </c>
      <c r="P22" s="41">
        <f>'様式D-3_S012'!BJ5</f>
        <v>0</v>
      </c>
      <c r="Q22" s="104" t="str">
        <f>'様式D-3_S012'!BK5</f>
        <v/>
      </c>
      <c r="R22" s="103" t="str">
        <f>'様式D-3_S012'!BL5</f>
        <v/>
      </c>
      <c r="S22" s="105" t="str">
        <f>'様式D-3_S012'!BM5</f>
        <v/>
      </c>
      <c r="T22" s="102">
        <f>'様式D-3_S012'!BN5</f>
        <v>10.5</v>
      </c>
      <c r="U22" s="85">
        <f>'様式D-3_S012'!BO5</f>
        <v>0</v>
      </c>
      <c r="V22" s="86">
        <f>'様式D-3_S012'!BP5</f>
        <v>0</v>
      </c>
      <c r="W22" s="106">
        <f>'様式D-3_S012'!BQ5</f>
        <v>0</v>
      </c>
      <c r="X22" s="87">
        <f>'様式D-3_S012'!BR5</f>
        <v>0</v>
      </c>
      <c r="Y22" s="85">
        <f>'様式D-3_S012'!BS5</f>
        <v>0</v>
      </c>
      <c r="Z22" s="86">
        <f>'様式D-3_S012'!BT5</f>
        <v>0</v>
      </c>
      <c r="AA22" s="106">
        <f>'様式D-3_S012'!BU5</f>
        <v>0</v>
      </c>
      <c r="AB22" s="109">
        <f>'様式D-3_S012'!BV5</f>
        <v>0</v>
      </c>
      <c r="AC22" s="63"/>
      <c r="AD22" s="63"/>
      <c r="AE22" s="63"/>
      <c r="AF22" s="63"/>
      <c r="AG22" s="63"/>
      <c r="AH22" s="63"/>
      <c r="AI22" s="63"/>
      <c r="AJ22" s="63"/>
    </row>
    <row r="23" spans="2:36" x14ac:dyDescent="0.15">
      <c r="B23" s="282" t="str">
        <f>'様式D-3_S013'!AV5</f>
        <v>S013</v>
      </c>
      <c r="C23" s="293">
        <f>'様式D-3_S013'!AW5</f>
        <v>10.5</v>
      </c>
      <c r="D23" s="165" t="str">
        <f>'様式D-3_S013'!AX5</f>
        <v>Ⅱ</v>
      </c>
      <c r="E23" s="69" t="str">
        <f>'様式D-3_S013'!AY5</f>
        <v/>
      </c>
      <c r="F23" s="72" t="str">
        <f>'様式D-3_S013'!AZ5</f>
        <v/>
      </c>
      <c r="G23" s="72" t="str">
        <f>'様式D-3_S013'!BA5</f>
        <v/>
      </c>
      <c r="H23" s="41" t="str">
        <f>'様式D-3_S013'!BB5</f>
        <v/>
      </c>
      <c r="I23" s="75">
        <f>'様式D-3_S013'!BC5</f>
        <v>0</v>
      </c>
      <c r="J23" s="72">
        <f>'様式D-3_S013'!BD5</f>
        <v>0</v>
      </c>
      <c r="K23" s="72">
        <f>'様式D-3_S013'!BE5</f>
        <v>0</v>
      </c>
      <c r="L23" s="41">
        <f>'様式D-3_S013'!BF5</f>
        <v>1</v>
      </c>
      <c r="M23" s="75">
        <f>'様式D-3_S013'!BG5</f>
        <v>0</v>
      </c>
      <c r="N23" s="72">
        <f>'様式D-3_S013'!BH5</f>
        <v>0</v>
      </c>
      <c r="O23" s="72">
        <f>'様式D-3_S013'!BI5</f>
        <v>0</v>
      </c>
      <c r="P23" s="41">
        <f>'様式D-3_S013'!BJ5</f>
        <v>0</v>
      </c>
      <c r="Q23" s="104" t="str">
        <f>'様式D-3_S013'!BK5</f>
        <v/>
      </c>
      <c r="R23" s="103" t="str">
        <f>'様式D-3_S013'!BL5</f>
        <v/>
      </c>
      <c r="S23" s="105" t="str">
        <f>'様式D-3_S013'!BM5</f>
        <v/>
      </c>
      <c r="T23" s="102" t="str">
        <f>'様式D-3_S013'!BN5</f>
        <v/>
      </c>
      <c r="U23" s="85">
        <f>'様式D-3_S013'!BO5</f>
        <v>0</v>
      </c>
      <c r="V23" s="86">
        <f>'様式D-3_S013'!BP5</f>
        <v>0</v>
      </c>
      <c r="W23" s="106">
        <f>'様式D-3_S013'!BQ5</f>
        <v>0</v>
      </c>
      <c r="X23" s="87">
        <f>'様式D-3_S013'!BR5</f>
        <v>0.5</v>
      </c>
      <c r="Y23" s="85">
        <f>'様式D-3_S013'!BS5</f>
        <v>0</v>
      </c>
      <c r="Z23" s="86">
        <f>'様式D-3_S013'!BT5</f>
        <v>0</v>
      </c>
      <c r="AA23" s="106">
        <f>'様式D-3_S013'!BU5</f>
        <v>0</v>
      </c>
      <c r="AB23" s="109">
        <f>'様式D-3_S013'!BV5</f>
        <v>0</v>
      </c>
      <c r="AC23" s="63"/>
      <c r="AD23" s="63"/>
      <c r="AE23" s="63"/>
      <c r="AF23" s="63"/>
      <c r="AG23" s="63"/>
      <c r="AH23" s="63"/>
      <c r="AI23" s="63"/>
      <c r="AJ23" s="63"/>
    </row>
    <row r="24" spans="2:36" x14ac:dyDescent="0.15">
      <c r="B24" s="282" t="str">
        <f>'様式D-3_S014'!AV5</f>
        <v>S014</v>
      </c>
      <c r="C24" s="293">
        <f>'様式D-3_S014'!AW5</f>
        <v>10.5</v>
      </c>
      <c r="D24" s="165" t="str">
        <f>'様式D-3_S014'!AX5</f>
        <v>Ⅱ</v>
      </c>
      <c r="E24" s="69" t="str">
        <f>'様式D-3_S014'!AY5</f>
        <v/>
      </c>
      <c r="F24" s="72" t="str">
        <f>'様式D-3_S014'!AZ5</f>
        <v/>
      </c>
      <c r="G24" s="72" t="str">
        <f>'様式D-3_S014'!BA5</f>
        <v/>
      </c>
      <c r="H24" s="41" t="str">
        <f>'様式D-3_S014'!BB5</f>
        <v/>
      </c>
      <c r="I24" s="75">
        <f>'様式D-3_S014'!BC5</f>
        <v>0</v>
      </c>
      <c r="J24" s="72">
        <f>'様式D-3_S014'!BD5</f>
        <v>0</v>
      </c>
      <c r="K24" s="72">
        <f>'様式D-3_S014'!BE5</f>
        <v>3</v>
      </c>
      <c r="L24" s="41">
        <f>'様式D-3_S014'!BF5</f>
        <v>0</v>
      </c>
      <c r="M24" s="75">
        <f>'様式D-3_S014'!BG5</f>
        <v>0</v>
      </c>
      <c r="N24" s="72">
        <f>'様式D-3_S014'!BH5</f>
        <v>0</v>
      </c>
      <c r="O24" s="72">
        <f>'様式D-3_S014'!BI5</f>
        <v>0</v>
      </c>
      <c r="P24" s="41">
        <f>'様式D-3_S014'!BJ5</f>
        <v>0</v>
      </c>
      <c r="Q24" s="104" t="str">
        <f>'様式D-3_S014'!BK5</f>
        <v/>
      </c>
      <c r="R24" s="103" t="str">
        <f>'様式D-3_S014'!BL5</f>
        <v/>
      </c>
      <c r="S24" s="105" t="str">
        <f>'様式D-3_S014'!BM5</f>
        <v/>
      </c>
      <c r="T24" s="102" t="str">
        <f>'様式D-3_S014'!BN5</f>
        <v/>
      </c>
      <c r="U24" s="85">
        <f>'様式D-3_S014'!BO5</f>
        <v>0</v>
      </c>
      <c r="V24" s="86">
        <f>'様式D-3_S014'!BP5</f>
        <v>0</v>
      </c>
      <c r="W24" s="106">
        <f>'様式D-3_S014'!BQ5</f>
        <v>0.33</v>
      </c>
      <c r="X24" s="87">
        <f>'様式D-3_S014'!BR5</f>
        <v>0</v>
      </c>
      <c r="Y24" s="85">
        <f>'様式D-3_S014'!BS5</f>
        <v>0</v>
      </c>
      <c r="Z24" s="86">
        <f>'様式D-3_S014'!BT5</f>
        <v>0</v>
      </c>
      <c r="AA24" s="106">
        <f>'様式D-3_S014'!BU5</f>
        <v>0</v>
      </c>
      <c r="AB24" s="109">
        <f>'様式D-3_S014'!BV5</f>
        <v>0</v>
      </c>
      <c r="AC24" s="63"/>
      <c r="AD24" s="63"/>
      <c r="AE24" s="63"/>
      <c r="AF24" s="63"/>
      <c r="AG24" s="63"/>
      <c r="AH24" s="63"/>
      <c r="AI24" s="63"/>
      <c r="AJ24" s="63"/>
    </row>
    <row r="25" spans="2:36" x14ac:dyDescent="0.15">
      <c r="B25" s="282" t="str">
        <f>'様式D-3_S015'!AV5</f>
        <v>S015</v>
      </c>
      <c r="C25" s="293">
        <f>'様式D-3_S015'!AW5</f>
        <v>10.5</v>
      </c>
      <c r="D25" s="165" t="str">
        <f>'様式D-3_S015'!AX5</f>
        <v>Ⅱ</v>
      </c>
      <c r="E25" s="69" t="str">
        <f>'様式D-3_S015'!AY5</f>
        <v/>
      </c>
      <c r="F25" s="72" t="str">
        <f>'様式D-3_S015'!AZ5</f>
        <v/>
      </c>
      <c r="G25" s="72" t="str">
        <f>'様式D-3_S015'!BA5</f>
        <v/>
      </c>
      <c r="H25" s="41" t="str">
        <f>'様式D-3_S015'!BB5</f>
        <v/>
      </c>
      <c r="I25" s="75">
        <f>'様式D-3_S015'!BC5</f>
        <v>0</v>
      </c>
      <c r="J25" s="72">
        <f>'様式D-3_S015'!BD5</f>
        <v>0</v>
      </c>
      <c r="K25" s="72">
        <f>'様式D-3_S015'!BE5</f>
        <v>0</v>
      </c>
      <c r="L25" s="41">
        <f>'様式D-3_S015'!BF5</f>
        <v>4</v>
      </c>
      <c r="M25" s="75">
        <f>'様式D-3_S015'!BG5</f>
        <v>0</v>
      </c>
      <c r="N25" s="72">
        <f>'様式D-3_S015'!BH5</f>
        <v>0</v>
      </c>
      <c r="O25" s="72">
        <f>'様式D-3_S015'!BI5</f>
        <v>0</v>
      </c>
      <c r="P25" s="41">
        <f>'様式D-3_S015'!BJ5</f>
        <v>0</v>
      </c>
      <c r="Q25" s="104" t="str">
        <f>'様式D-3_S015'!BK5</f>
        <v/>
      </c>
      <c r="R25" s="103" t="str">
        <f>'様式D-3_S015'!BL5</f>
        <v/>
      </c>
      <c r="S25" s="105" t="str">
        <f>'様式D-3_S015'!BM5</f>
        <v/>
      </c>
      <c r="T25" s="102" t="str">
        <f>'様式D-3_S015'!BN5</f>
        <v/>
      </c>
      <c r="U25" s="85">
        <f>'様式D-3_S015'!BO5</f>
        <v>0</v>
      </c>
      <c r="V25" s="86">
        <f>'様式D-3_S015'!BP5</f>
        <v>0</v>
      </c>
      <c r="W25" s="106">
        <f>'様式D-3_S015'!BQ5</f>
        <v>0</v>
      </c>
      <c r="X25" s="87">
        <f>'様式D-3_S015'!BR5</f>
        <v>2.1199999999999997</v>
      </c>
      <c r="Y25" s="85">
        <f>'様式D-3_S015'!BS5</f>
        <v>0</v>
      </c>
      <c r="Z25" s="86">
        <f>'様式D-3_S015'!BT5</f>
        <v>0</v>
      </c>
      <c r="AA25" s="106">
        <f>'様式D-3_S015'!BU5</f>
        <v>0</v>
      </c>
      <c r="AB25" s="109">
        <f>'様式D-3_S015'!BV5</f>
        <v>0</v>
      </c>
      <c r="AC25" s="63"/>
      <c r="AD25" s="63"/>
      <c r="AE25" s="63"/>
      <c r="AF25" s="63"/>
      <c r="AG25" s="63"/>
      <c r="AH25" s="63"/>
      <c r="AI25" s="63"/>
      <c r="AJ25" s="63"/>
    </row>
    <row r="26" spans="2:36" x14ac:dyDescent="0.15">
      <c r="B26" s="282" t="str">
        <f>'様式D-3_S016'!AV5</f>
        <v>S016</v>
      </c>
      <c r="C26" s="293">
        <f>'様式D-3_S016'!AW5</f>
        <v>10.5</v>
      </c>
      <c r="D26" s="165" t="str">
        <f>'様式D-3_S016'!AX5</f>
        <v>Ⅱ</v>
      </c>
      <c r="E26" s="69" t="str">
        <f>'様式D-3_S016'!AY5</f>
        <v/>
      </c>
      <c r="F26" s="72" t="str">
        <f>'様式D-3_S016'!AZ5</f>
        <v/>
      </c>
      <c r="G26" s="72" t="str">
        <f>'様式D-3_S016'!BA5</f>
        <v/>
      </c>
      <c r="H26" s="41">
        <f>'様式D-3_S016'!BB5</f>
        <v>1</v>
      </c>
      <c r="I26" s="75">
        <f>'様式D-3_S016'!BC5</f>
        <v>0</v>
      </c>
      <c r="J26" s="72">
        <f>'様式D-3_S016'!BD5</f>
        <v>0</v>
      </c>
      <c r="K26" s="72">
        <f>'様式D-3_S016'!BE5</f>
        <v>0</v>
      </c>
      <c r="L26" s="41">
        <f>'様式D-3_S016'!BF5</f>
        <v>0</v>
      </c>
      <c r="M26" s="75">
        <f>'様式D-3_S016'!BG5</f>
        <v>0</v>
      </c>
      <c r="N26" s="72">
        <f>'様式D-3_S016'!BH5</f>
        <v>0</v>
      </c>
      <c r="O26" s="72">
        <f>'様式D-3_S016'!BI5</f>
        <v>0</v>
      </c>
      <c r="P26" s="41">
        <f>'様式D-3_S016'!BJ5</f>
        <v>0</v>
      </c>
      <c r="Q26" s="104" t="str">
        <f>'様式D-3_S016'!BK5</f>
        <v/>
      </c>
      <c r="R26" s="103" t="str">
        <f>'様式D-3_S016'!BL5</f>
        <v/>
      </c>
      <c r="S26" s="105" t="str">
        <f>'様式D-3_S016'!BM5</f>
        <v/>
      </c>
      <c r="T26" s="102">
        <f>'様式D-3_S016'!BN5</f>
        <v>10.5</v>
      </c>
      <c r="U26" s="85">
        <f>'様式D-3_S016'!BO5</f>
        <v>0</v>
      </c>
      <c r="V26" s="86">
        <f>'様式D-3_S016'!BP5</f>
        <v>0</v>
      </c>
      <c r="W26" s="106">
        <f>'様式D-3_S016'!BQ5</f>
        <v>0</v>
      </c>
      <c r="X26" s="87">
        <f>'様式D-3_S016'!BR5</f>
        <v>0</v>
      </c>
      <c r="Y26" s="85">
        <f>'様式D-3_S016'!BS5</f>
        <v>0</v>
      </c>
      <c r="Z26" s="86">
        <f>'様式D-3_S016'!BT5</f>
        <v>0</v>
      </c>
      <c r="AA26" s="106">
        <f>'様式D-3_S016'!BU5</f>
        <v>0</v>
      </c>
      <c r="AB26" s="109">
        <f>'様式D-3_S016'!BV5</f>
        <v>0</v>
      </c>
      <c r="AC26" s="63"/>
      <c r="AD26" s="63"/>
      <c r="AE26" s="63"/>
      <c r="AF26" s="63"/>
      <c r="AG26" s="63"/>
      <c r="AH26" s="63"/>
      <c r="AI26" s="63"/>
      <c r="AJ26" s="63"/>
    </row>
    <row r="27" spans="2:36" x14ac:dyDescent="0.15">
      <c r="B27" s="282" t="str">
        <f>'様式D-3_S017'!AV5</f>
        <v>S017</v>
      </c>
      <c r="C27" s="293">
        <f>'様式D-3_S017'!AW5</f>
        <v>10.5</v>
      </c>
      <c r="D27" s="165" t="str">
        <f>'様式D-3_S017'!AX5</f>
        <v>Ⅱ</v>
      </c>
      <c r="E27" s="69" t="str">
        <f>'様式D-3_S017'!AY5</f>
        <v/>
      </c>
      <c r="F27" s="72" t="str">
        <f>'様式D-3_S017'!AZ5</f>
        <v/>
      </c>
      <c r="G27" s="72" t="str">
        <f>'様式D-3_S017'!BA5</f>
        <v/>
      </c>
      <c r="H27" s="41" t="str">
        <f>'様式D-3_S017'!BB5</f>
        <v/>
      </c>
      <c r="I27" s="75">
        <f>'様式D-3_S017'!BC5</f>
        <v>0</v>
      </c>
      <c r="J27" s="72">
        <f>'様式D-3_S017'!BD5</f>
        <v>0</v>
      </c>
      <c r="K27" s="72">
        <f>'様式D-3_S017'!BE5</f>
        <v>1</v>
      </c>
      <c r="L27" s="41">
        <f>'様式D-3_S017'!BF5</f>
        <v>0</v>
      </c>
      <c r="M27" s="75">
        <f>'様式D-3_S017'!BG5</f>
        <v>0</v>
      </c>
      <c r="N27" s="72">
        <f>'様式D-3_S017'!BH5</f>
        <v>0</v>
      </c>
      <c r="O27" s="72">
        <f>'様式D-3_S017'!BI5</f>
        <v>0</v>
      </c>
      <c r="P27" s="41">
        <f>'様式D-3_S017'!BJ5</f>
        <v>0</v>
      </c>
      <c r="Q27" s="104" t="str">
        <f>'様式D-3_S017'!BK5</f>
        <v/>
      </c>
      <c r="R27" s="103" t="str">
        <f>'様式D-3_S017'!BL5</f>
        <v/>
      </c>
      <c r="S27" s="105" t="str">
        <f>'様式D-3_S017'!BM5</f>
        <v/>
      </c>
      <c r="T27" s="102" t="str">
        <f>'様式D-3_S017'!BN5</f>
        <v/>
      </c>
      <c r="U27" s="85">
        <f>'様式D-3_S017'!BO5</f>
        <v>0</v>
      </c>
      <c r="V27" s="86">
        <f>'様式D-3_S017'!BP5</f>
        <v>0</v>
      </c>
      <c r="W27" s="106">
        <f>'様式D-3_S017'!BQ5</f>
        <v>0.21</v>
      </c>
      <c r="X27" s="87">
        <f>'様式D-3_S017'!BR5</f>
        <v>0</v>
      </c>
      <c r="Y27" s="85">
        <f>'様式D-3_S017'!BS5</f>
        <v>0</v>
      </c>
      <c r="Z27" s="86">
        <f>'様式D-3_S017'!BT5</f>
        <v>0</v>
      </c>
      <c r="AA27" s="106">
        <f>'様式D-3_S017'!BU5</f>
        <v>0</v>
      </c>
      <c r="AB27" s="109">
        <f>'様式D-3_S017'!BV5</f>
        <v>0</v>
      </c>
      <c r="AC27" s="63"/>
      <c r="AD27" s="63"/>
      <c r="AE27" s="63"/>
      <c r="AF27" s="63"/>
      <c r="AG27" s="63"/>
      <c r="AH27" s="63"/>
      <c r="AI27" s="63"/>
      <c r="AJ27" s="63"/>
    </row>
    <row r="28" spans="2:36" x14ac:dyDescent="0.15">
      <c r="B28" s="282" t="str">
        <f>'様式D-3_S018'!AV5</f>
        <v>S018</v>
      </c>
      <c r="C28" s="293">
        <f>'様式D-3_S018'!AW5</f>
        <v>10.5</v>
      </c>
      <c r="D28" s="165" t="str">
        <f>'様式D-3_S018'!AX5</f>
        <v>Ⅱ</v>
      </c>
      <c r="E28" s="69" t="str">
        <f>'様式D-3_S018'!AY5</f>
        <v/>
      </c>
      <c r="F28" s="72" t="str">
        <f>'様式D-3_S018'!AZ5</f>
        <v/>
      </c>
      <c r="G28" s="72" t="str">
        <f>'様式D-3_S018'!BA5</f>
        <v/>
      </c>
      <c r="H28" s="41">
        <f>'様式D-3_S018'!BB5</f>
        <v>1</v>
      </c>
      <c r="I28" s="75">
        <f>'様式D-3_S018'!BC5</f>
        <v>0</v>
      </c>
      <c r="J28" s="72">
        <f>'様式D-3_S018'!BD5</f>
        <v>0</v>
      </c>
      <c r="K28" s="72">
        <f>'様式D-3_S018'!BE5</f>
        <v>0</v>
      </c>
      <c r="L28" s="41">
        <f>'様式D-3_S018'!BF5</f>
        <v>0</v>
      </c>
      <c r="M28" s="75">
        <f>'様式D-3_S018'!BG5</f>
        <v>0</v>
      </c>
      <c r="N28" s="72">
        <f>'様式D-3_S018'!BH5</f>
        <v>0</v>
      </c>
      <c r="O28" s="72">
        <f>'様式D-3_S018'!BI5</f>
        <v>0</v>
      </c>
      <c r="P28" s="41">
        <f>'様式D-3_S018'!BJ5</f>
        <v>0</v>
      </c>
      <c r="Q28" s="104" t="str">
        <f>'様式D-3_S018'!BK5</f>
        <v/>
      </c>
      <c r="R28" s="103" t="str">
        <f>'様式D-3_S018'!BL5</f>
        <v/>
      </c>
      <c r="S28" s="105" t="str">
        <f>'様式D-3_S018'!BM5</f>
        <v/>
      </c>
      <c r="T28" s="102">
        <f>'様式D-3_S018'!BN5</f>
        <v>10.5</v>
      </c>
      <c r="U28" s="85">
        <f>'様式D-3_S018'!BO5</f>
        <v>0</v>
      </c>
      <c r="V28" s="86">
        <f>'様式D-3_S018'!BP5</f>
        <v>0</v>
      </c>
      <c r="W28" s="106">
        <f>'様式D-3_S018'!BQ5</f>
        <v>0</v>
      </c>
      <c r="X28" s="87">
        <f>'様式D-3_S018'!BR5</f>
        <v>0</v>
      </c>
      <c r="Y28" s="85">
        <f>'様式D-3_S018'!BS5</f>
        <v>0</v>
      </c>
      <c r="Z28" s="86">
        <f>'様式D-3_S018'!BT5</f>
        <v>0</v>
      </c>
      <c r="AA28" s="106">
        <f>'様式D-3_S018'!BU5</f>
        <v>0</v>
      </c>
      <c r="AB28" s="109">
        <f>'様式D-3_S018'!BV5</f>
        <v>0</v>
      </c>
      <c r="AC28" s="63"/>
      <c r="AD28" s="63"/>
      <c r="AE28" s="63"/>
      <c r="AF28" s="63"/>
      <c r="AG28" s="63"/>
      <c r="AH28" s="63"/>
      <c r="AI28" s="63"/>
      <c r="AJ28" s="63"/>
    </row>
    <row r="29" spans="2:36" x14ac:dyDescent="0.15">
      <c r="B29" s="282" t="str">
        <f>'様式D-3_S019'!AV5</f>
        <v>S019</v>
      </c>
      <c r="C29" s="293">
        <f>'様式D-3_S019'!AW5</f>
        <v>10.5</v>
      </c>
      <c r="D29" s="165" t="str">
        <f>'様式D-3_S019'!AX5</f>
        <v>Ⅰ</v>
      </c>
      <c r="E29" s="69" t="str">
        <f>'様式D-3_S019'!AY5</f>
        <v/>
      </c>
      <c r="F29" s="72" t="str">
        <f>'様式D-3_S019'!AZ5</f>
        <v/>
      </c>
      <c r="G29" s="72" t="str">
        <f>'様式D-3_S019'!BA5</f>
        <v/>
      </c>
      <c r="H29" s="41" t="str">
        <f>'様式D-3_S019'!BB5</f>
        <v/>
      </c>
      <c r="I29" s="75">
        <f>'様式D-3_S019'!BC5</f>
        <v>0</v>
      </c>
      <c r="J29" s="72">
        <f>'様式D-3_S019'!BD5</f>
        <v>0</v>
      </c>
      <c r="K29" s="72">
        <f>'様式D-3_S019'!BE5</f>
        <v>0</v>
      </c>
      <c r="L29" s="41">
        <f>'様式D-3_S019'!BF5</f>
        <v>0</v>
      </c>
      <c r="M29" s="75">
        <f>'様式D-3_S019'!BG5</f>
        <v>0</v>
      </c>
      <c r="N29" s="72">
        <f>'様式D-3_S019'!BH5</f>
        <v>0</v>
      </c>
      <c r="O29" s="72">
        <f>'様式D-3_S019'!BI5</f>
        <v>0</v>
      </c>
      <c r="P29" s="41">
        <f>'様式D-3_S019'!BJ5</f>
        <v>0</v>
      </c>
      <c r="Q29" s="104" t="str">
        <f>'様式D-3_S019'!BK5</f>
        <v/>
      </c>
      <c r="R29" s="103" t="str">
        <f>'様式D-3_S019'!BL5</f>
        <v/>
      </c>
      <c r="S29" s="105" t="str">
        <f>'様式D-3_S019'!BM5</f>
        <v/>
      </c>
      <c r="T29" s="102" t="str">
        <f>'様式D-3_S019'!BN5</f>
        <v/>
      </c>
      <c r="U29" s="85">
        <f>'様式D-3_S019'!BO5</f>
        <v>0</v>
      </c>
      <c r="V29" s="86">
        <f>'様式D-3_S019'!BP5</f>
        <v>0</v>
      </c>
      <c r="W29" s="106">
        <f>'様式D-3_S019'!BQ5</f>
        <v>0</v>
      </c>
      <c r="X29" s="87">
        <f>'様式D-3_S019'!BR5</f>
        <v>0</v>
      </c>
      <c r="Y29" s="85">
        <f>'様式D-3_S019'!BS5</f>
        <v>0</v>
      </c>
      <c r="Z29" s="86">
        <f>'様式D-3_S019'!BT5</f>
        <v>0</v>
      </c>
      <c r="AA29" s="106">
        <f>'様式D-3_S019'!BU5</f>
        <v>0</v>
      </c>
      <c r="AB29" s="109">
        <f>'様式D-3_S019'!BV5</f>
        <v>0</v>
      </c>
      <c r="AC29" s="63"/>
      <c r="AD29" s="63"/>
      <c r="AE29" s="63"/>
      <c r="AF29" s="63"/>
      <c r="AG29" s="63"/>
      <c r="AH29" s="63"/>
      <c r="AI29" s="63"/>
      <c r="AJ29" s="63"/>
    </row>
    <row r="30" spans="2:36" x14ac:dyDescent="0.15">
      <c r="B30" s="282" t="str">
        <f>'様式D-3_S020'!AV5</f>
        <v>S020</v>
      </c>
      <c r="C30" s="293">
        <f>'様式D-3_S020'!AW5</f>
        <v>10.5</v>
      </c>
      <c r="D30" s="165" t="str">
        <f>'様式D-3_S020'!AX5</f>
        <v>Ⅱ</v>
      </c>
      <c r="E30" s="69" t="str">
        <f>'様式D-3_S020'!AY5</f>
        <v/>
      </c>
      <c r="F30" s="72" t="str">
        <f>'様式D-3_S020'!AZ5</f>
        <v/>
      </c>
      <c r="G30" s="72" t="str">
        <f>'様式D-3_S020'!BA5</f>
        <v/>
      </c>
      <c r="H30" s="41">
        <f>'様式D-3_S020'!BB5</f>
        <v>1</v>
      </c>
      <c r="I30" s="75">
        <f>'様式D-3_S020'!BC5</f>
        <v>0</v>
      </c>
      <c r="J30" s="72">
        <f>'様式D-3_S020'!BD5</f>
        <v>0</v>
      </c>
      <c r="K30" s="72">
        <f>'様式D-3_S020'!BE5</f>
        <v>0</v>
      </c>
      <c r="L30" s="41">
        <f>'様式D-3_S020'!BF5</f>
        <v>1</v>
      </c>
      <c r="M30" s="75">
        <f>'様式D-3_S020'!BG5</f>
        <v>0</v>
      </c>
      <c r="N30" s="72">
        <f>'様式D-3_S020'!BH5</f>
        <v>0</v>
      </c>
      <c r="O30" s="72">
        <f>'様式D-3_S020'!BI5</f>
        <v>0</v>
      </c>
      <c r="P30" s="41">
        <f>'様式D-3_S020'!BJ5</f>
        <v>0</v>
      </c>
      <c r="Q30" s="104" t="str">
        <f>'様式D-3_S020'!BK5</f>
        <v/>
      </c>
      <c r="R30" s="103" t="str">
        <f>'様式D-3_S020'!BL5</f>
        <v/>
      </c>
      <c r="S30" s="105" t="str">
        <f>'様式D-3_S020'!BM5</f>
        <v/>
      </c>
      <c r="T30" s="102">
        <f>'様式D-3_S020'!BN5</f>
        <v>10.5</v>
      </c>
      <c r="U30" s="85">
        <f>'様式D-3_S020'!BO5</f>
        <v>0</v>
      </c>
      <c r="V30" s="86">
        <f>'様式D-3_S020'!BP5</f>
        <v>0</v>
      </c>
      <c r="W30" s="106">
        <f>'様式D-3_S020'!BQ5</f>
        <v>0</v>
      </c>
      <c r="X30" s="87">
        <f>'様式D-3_S020'!BR5</f>
        <v>0.01</v>
      </c>
      <c r="Y30" s="85">
        <f>'様式D-3_S020'!BS5</f>
        <v>0</v>
      </c>
      <c r="Z30" s="86">
        <f>'様式D-3_S020'!BT5</f>
        <v>0</v>
      </c>
      <c r="AA30" s="106">
        <f>'様式D-3_S020'!BU5</f>
        <v>0</v>
      </c>
      <c r="AB30" s="109">
        <f>'様式D-3_S020'!BV5</f>
        <v>0</v>
      </c>
      <c r="AC30" s="63"/>
      <c r="AD30" s="63"/>
      <c r="AE30" s="63"/>
      <c r="AF30" s="63"/>
      <c r="AG30" s="63"/>
      <c r="AH30" s="63"/>
      <c r="AI30" s="63"/>
      <c r="AJ30" s="63"/>
    </row>
    <row r="31" spans="2:36" x14ac:dyDescent="0.15">
      <c r="B31" s="282" t="str">
        <f>'様式D-3_S021'!AV5</f>
        <v>S021</v>
      </c>
      <c r="C31" s="293">
        <f>'様式D-3_S021'!AW5</f>
        <v>10.5</v>
      </c>
      <c r="D31" s="165" t="str">
        <f>'様式D-3_S021'!AX5</f>
        <v>Ⅱ</v>
      </c>
      <c r="E31" s="69" t="str">
        <f>'様式D-3_S021'!AY5</f>
        <v/>
      </c>
      <c r="F31" s="72" t="str">
        <f>'様式D-3_S021'!AZ5</f>
        <v/>
      </c>
      <c r="G31" s="72" t="str">
        <f>'様式D-3_S021'!BA5</f>
        <v/>
      </c>
      <c r="H31" s="41">
        <f>'様式D-3_S021'!BB5</f>
        <v>1</v>
      </c>
      <c r="I31" s="75">
        <f>'様式D-3_S021'!BC5</f>
        <v>0</v>
      </c>
      <c r="J31" s="72">
        <f>'様式D-3_S021'!BD5</f>
        <v>0</v>
      </c>
      <c r="K31" s="72">
        <f>'様式D-3_S021'!BE5</f>
        <v>0</v>
      </c>
      <c r="L31" s="41">
        <f>'様式D-3_S021'!BF5</f>
        <v>0</v>
      </c>
      <c r="M31" s="75">
        <f>'様式D-3_S021'!BG5</f>
        <v>0</v>
      </c>
      <c r="N31" s="72">
        <f>'様式D-3_S021'!BH5</f>
        <v>0</v>
      </c>
      <c r="O31" s="72">
        <f>'様式D-3_S021'!BI5</f>
        <v>0</v>
      </c>
      <c r="P31" s="41">
        <f>'様式D-3_S021'!BJ5</f>
        <v>1</v>
      </c>
      <c r="Q31" s="104" t="str">
        <f>'様式D-3_S021'!BK5</f>
        <v/>
      </c>
      <c r="R31" s="103" t="str">
        <f>'様式D-3_S021'!BL5</f>
        <v/>
      </c>
      <c r="S31" s="105" t="str">
        <f>'様式D-3_S021'!BM5</f>
        <v/>
      </c>
      <c r="T31" s="102">
        <f>'様式D-3_S021'!BN5</f>
        <v>10.5</v>
      </c>
      <c r="U31" s="85">
        <f>'様式D-3_S021'!BO5</f>
        <v>0</v>
      </c>
      <c r="V31" s="86">
        <f>'様式D-3_S021'!BP5</f>
        <v>0</v>
      </c>
      <c r="W31" s="106">
        <f>'様式D-3_S021'!BQ5</f>
        <v>0</v>
      </c>
      <c r="X31" s="87">
        <f>'様式D-3_S021'!BR5</f>
        <v>0</v>
      </c>
      <c r="Y31" s="85">
        <f>'様式D-3_S021'!BS5</f>
        <v>0</v>
      </c>
      <c r="Z31" s="86">
        <f>'様式D-3_S021'!BT5</f>
        <v>0</v>
      </c>
      <c r="AA31" s="106">
        <f>'様式D-3_S021'!BU5</f>
        <v>0</v>
      </c>
      <c r="AB31" s="109">
        <f>'様式D-3_S021'!BV5</f>
        <v>1.65</v>
      </c>
      <c r="AC31" s="63"/>
      <c r="AD31" s="63"/>
      <c r="AE31" s="63"/>
      <c r="AF31" s="63"/>
      <c r="AG31" s="63"/>
      <c r="AH31" s="63"/>
      <c r="AI31" s="63"/>
      <c r="AJ31" s="63"/>
    </row>
    <row r="32" spans="2:36" x14ac:dyDescent="0.15">
      <c r="B32" s="282" t="str">
        <f>'様式D-3_S022'!AV5</f>
        <v>S022</v>
      </c>
      <c r="C32" s="293">
        <f>'様式D-3_S022'!AW5</f>
        <v>10.5</v>
      </c>
      <c r="D32" s="165" t="str">
        <f>'様式D-3_S022'!AX5</f>
        <v>Ⅰ</v>
      </c>
      <c r="E32" s="69" t="str">
        <f>'様式D-3_S022'!AY5</f>
        <v/>
      </c>
      <c r="F32" s="72" t="str">
        <f>'様式D-3_S022'!AZ5</f>
        <v/>
      </c>
      <c r="G32" s="72" t="str">
        <f>'様式D-3_S022'!BA5</f>
        <v/>
      </c>
      <c r="H32" s="41" t="str">
        <f>'様式D-3_S022'!BB5</f>
        <v/>
      </c>
      <c r="I32" s="75">
        <f>'様式D-3_S022'!BC5</f>
        <v>0</v>
      </c>
      <c r="J32" s="72">
        <f>'様式D-3_S022'!BD5</f>
        <v>0</v>
      </c>
      <c r="K32" s="72">
        <f>'様式D-3_S022'!BE5</f>
        <v>0</v>
      </c>
      <c r="L32" s="41">
        <f>'様式D-3_S022'!BF5</f>
        <v>0</v>
      </c>
      <c r="M32" s="75">
        <f>'様式D-3_S022'!BG5</f>
        <v>0</v>
      </c>
      <c r="N32" s="72">
        <f>'様式D-3_S022'!BH5</f>
        <v>0</v>
      </c>
      <c r="O32" s="72">
        <f>'様式D-3_S022'!BI5</f>
        <v>0</v>
      </c>
      <c r="P32" s="41">
        <f>'様式D-3_S022'!BJ5</f>
        <v>0</v>
      </c>
      <c r="Q32" s="104" t="str">
        <f>'様式D-3_S022'!BK5</f>
        <v/>
      </c>
      <c r="R32" s="103" t="str">
        <f>'様式D-3_S022'!BL5</f>
        <v/>
      </c>
      <c r="S32" s="105" t="str">
        <f>'様式D-3_S022'!BM5</f>
        <v/>
      </c>
      <c r="T32" s="102" t="str">
        <f>'様式D-3_S022'!BN5</f>
        <v/>
      </c>
      <c r="U32" s="85">
        <f>'様式D-3_S022'!BO5</f>
        <v>0</v>
      </c>
      <c r="V32" s="86">
        <f>'様式D-3_S022'!BP5</f>
        <v>0</v>
      </c>
      <c r="W32" s="106">
        <f>'様式D-3_S022'!BQ5</f>
        <v>0</v>
      </c>
      <c r="X32" s="87">
        <f>'様式D-3_S022'!BR5</f>
        <v>0</v>
      </c>
      <c r="Y32" s="85">
        <f>'様式D-3_S022'!BS5</f>
        <v>0</v>
      </c>
      <c r="Z32" s="86">
        <f>'様式D-3_S022'!BT5</f>
        <v>0</v>
      </c>
      <c r="AA32" s="106">
        <f>'様式D-3_S022'!BU5</f>
        <v>0</v>
      </c>
      <c r="AB32" s="109">
        <f>'様式D-3_S022'!BV5</f>
        <v>0</v>
      </c>
      <c r="AC32" s="63"/>
      <c r="AD32" s="63"/>
      <c r="AE32" s="63"/>
      <c r="AF32" s="63"/>
      <c r="AG32" s="63"/>
      <c r="AH32" s="63"/>
      <c r="AI32" s="63"/>
      <c r="AJ32" s="63"/>
    </row>
    <row r="33" spans="2:36" x14ac:dyDescent="0.15">
      <c r="B33" s="282" t="str">
        <f>'様式D-3_S023'!AV5</f>
        <v>S023</v>
      </c>
      <c r="C33" s="293">
        <f>'様式D-3_S023'!AW5</f>
        <v>10.5</v>
      </c>
      <c r="D33" s="165" t="str">
        <f>'様式D-3_S023'!AX5</f>
        <v>Ⅰ</v>
      </c>
      <c r="E33" s="69" t="str">
        <f>'様式D-3_S023'!AY5</f>
        <v/>
      </c>
      <c r="F33" s="72" t="str">
        <f>'様式D-3_S023'!AZ5</f>
        <v/>
      </c>
      <c r="G33" s="72" t="str">
        <f>'様式D-3_S023'!BA5</f>
        <v/>
      </c>
      <c r="H33" s="41" t="str">
        <f>'様式D-3_S023'!BB5</f>
        <v/>
      </c>
      <c r="I33" s="75">
        <f>'様式D-3_S023'!BC5</f>
        <v>0</v>
      </c>
      <c r="J33" s="72">
        <f>'様式D-3_S023'!BD5</f>
        <v>0</v>
      </c>
      <c r="K33" s="72">
        <f>'様式D-3_S023'!BE5</f>
        <v>0</v>
      </c>
      <c r="L33" s="41">
        <f>'様式D-3_S023'!BF5</f>
        <v>0</v>
      </c>
      <c r="M33" s="75">
        <f>'様式D-3_S023'!BG5</f>
        <v>0</v>
      </c>
      <c r="N33" s="72">
        <f>'様式D-3_S023'!BH5</f>
        <v>0</v>
      </c>
      <c r="O33" s="72">
        <f>'様式D-3_S023'!BI5</f>
        <v>0</v>
      </c>
      <c r="P33" s="41">
        <f>'様式D-3_S023'!BJ5</f>
        <v>0</v>
      </c>
      <c r="Q33" s="104" t="str">
        <f>'様式D-3_S023'!BK5</f>
        <v/>
      </c>
      <c r="R33" s="103" t="str">
        <f>'様式D-3_S023'!BL5</f>
        <v/>
      </c>
      <c r="S33" s="105" t="str">
        <f>'様式D-3_S023'!BM5</f>
        <v/>
      </c>
      <c r="T33" s="102" t="str">
        <f>'様式D-3_S023'!BN5</f>
        <v/>
      </c>
      <c r="U33" s="85">
        <f>'様式D-3_S023'!BO5</f>
        <v>0</v>
      </c>
      <c r="V33" s="86">
        <f>'様式D-3_S023'!BP5</f>
        <v>0</v>
      </c>
      <c r="W33" s="106">
        <f>'様式D-3_S023'!BQ5</f>
        <v>0</v>
      </c>
      <c r="X33" s="87">
        <f>'様式D-3_S023'!BR5</f>
        <v>0</v>
      </c>
      <c r="Y33" s="85">
        <f>'様式D-3_S023'!BS5</f>
        <v>0</v>
      </c>
      <c r="Z33" s="86">
        <f>'様式D-3_S023'!BT5</f>
        <v>0</v>
      </c>
      <c r="AA33" s="106">
        <f>'様式D-3_S023'!BU5</f>
        <v>0</v>
      </c>
      <c r="AB33" s="109">
        <f>'様式D-3_S023'!BV5</f>
        <v>0</v>
      </c>
      <c r="AC33" s="63"/>
      <c r="AD33" s="63"/>
      <c r="AE33" s="63"/>
      <c r="AF33" s="63"/>
      <c r="AG33" s="63"/>
      <c r="AH33" s="63"/>
      <c r="AI33" s="63"/>
      <c r="AJ33" s="63"/>
    </row>
    <row r="34" spans="2:36" x14ac:dyDescent="0.15">
      <c r="B34" s="282" t="str">
        <f>'様式D-3_S024'!AV5</f>
        <v>S024</v>
      </c>
      <c r="C34" s="293">
        <f>'様式D-3_S024'!AW5</f>
        <v>10.5</v>
      </c>
      <c r="D34" s="165" t="str">
        <f>'様式D-3_S024'!AX5</f>
        <v>Ⅱ</v>
      </c>
      <c r="E34" s="69" t="str">
        <f>'様式D-3_S024'!AY5</f>
        <v/>
      </c>
      <c r="F34" s="72" t="str">
        <f>'様式D-3_S024'!AZ5</f>
        <v/>
      </c>
      <c r="G34" s="72" t="str">
        <f>'様式D-3_S024'!BA5</f>
        <v/>
      </c>
      <c r="H34" s="41" t="str">
        <f>'様式D-3_S024'!BB5</f>
        <v/>
      </c>
      <c r="I34" s="75">
        <f>'様式D-3_S024'!BC5</f>
        <v>0</v>
      </c>
      <c r="J34" s="72">
        <f>'様式D-3_S024'!BD5</f>
        <v>0</v>
      </c>
      <c r="K34" s="72">
        <f>'様式D-3_S024'!BE5</f>
        <v>0</v>
      </c>
      <c r="L34" s="41">
        <f>'様式D-3_S024'!BF5</f>
        <v>1</v>
      </c>
      <c r="M34" s="75">
        <f>'様式D-3_S024'!BG5</f>
        <v>0</v>
      </c>
      <c r="N34" s="72">
        <f>'様式D-3_S024'!BH5</f>
        <v>0</v>
      </c>
      <c r="O34" s="72">
        <f>'様式D-3_S024'!BI5</f>
        <v>0</v>
      </c>
      <c r="P34" s="41">
        <f>'様式D-3_S024'!BJ5</f>
        <v>0</v>
      </c>
      <c r="Q34" s="104" t="str">
        <f>'様式D-3_S024'!BK5</f>
        <v/>
      </c>
      <c r="R34" s="103" t="str">
        <f>'様式D-3_S024'!BL5</f>
        <v/>
      </c>
      <c r="S34" s="105" t="str">
        <f>'様式D-3_S024'!BM5</f>
        <v/>
      </c>
      <c r="T34" s="102" t="str">
        <f>'様式D-3_S024'!BN5</f>
        <v/>
      </c>
      <c r="U34" s="85">
        <f>'様式D-3_S024'!BO5</f>
        <v>0</v>
      </c>
      <c r="V34" s="86">
        <f>'様式D-3_S024'!BP5</f>
        <v>0</v>
      </c>
      <c r="W34" s="106">
        <f>'様式D-3_S024'!BQ5</f>
        <v>0</v>
      </c>
      <c r="X34" s="87">
        <f>'様式D-3_S024'!BR5</f>
        <v>0.01</v>
      </c>
      <c r="Y34" s="85">
        <f>'様式D-3_S024'!BS5</f>
        <v>0</v>
      </c>
      <c r="Z34" s="86">
        <f>'様式D-3_S024'!BT5</f>
        <v>0</v>
      </c>
      <c r="AA34" s="106">
        <f>'様式D-3_S024'!BU5</f>
        <v>0</v>
      </c>
      <c r="AB34" s="109">
        <f>'様式D-3_S024'!BV5</f>
        <v>0</v>
      </c>
      <c r="AC34" s="63"/>
      <c r="AD34" s="63"/>
      <c r="AE34" s="63"/>
      <c r="AF34" s="63"/>
      <c r="AG34" s="63"/>
      <c r="AH34" s="63"/>
      <c r="AI34" s="63"/>
      <c r="AJ34" s="63"/>
    </row>
    <row r="35" spans="2:36" x14ac:dyDescent="0.15">
      <c r="B35" s="282" t="str">
        <f>'様式D-3_S025'!AV5</f>
        <v>S025</v>
      </c>
      <c r="C35" s="293">
        <f>'様式D-3_S025'!AW5</f>
        <v>10.5</v>
      </c>
      <c r="D35" s="165" t="str">
        <f>'様式D-3_S025'!AX5</f>
        <v>Ⅱ</v>
      </c>
      <c r="E35" s="69" t="str">
        <f>'様式D-3_S025'!AY5</f>
        <v/>
      </c>
      <c r="F35" s="72" t="str">
        <f>'様式D-3_S025'!AZ5</f>
        <v/>
      </c>
      <c r="G35" s="72" t="str">
        <f>'様式D-3_S025'!BA5</f>
        <v/>
      </c>
      <c r="H35" s="41" t="str">
        <f>'様式D-3_S025'!BB5</f>
        <v/>
      </c>
      <c r="I35" s="75">
        <f>'様式D-3_S025'!BC5</f>
        <v>0</v>
      </c>
      <c r="J35" s="72">
        <f>'様式D-3_S025'!BD5</f>
        <v>0</v>
      </c>
      <c r="K35" s="72">
        <f>'様式D-3_S025'!BE5</f>
        <v>0</v>
      </c>
      <c r="L35" s="41">
        <f>'様式D-3_S025'!BF5</f>
        <v>1</v>
      </c>
      <c r="M35" s="75">
        <f>'様式D-3_S025'!BG5</f>
        <v>0</v>
      </c>
      <c r="N35" s="72">
        <f>'様式D-3_S025'!BH5</f>
        <v>0</v>
      </c>
      <c r="O35" s="72">
        <f>'様式D-3_S025'!BI5</f>
        <v>0</v>
      </c>
      <c r="P35" s="41">
        <f>'様式D-3_S025'!BJ5</f>
        <v>0</v>
      </c>
      <c r="Q35" s="104" t="str">
        <f>'様式D-3_S025'!BK5</f>
        <v/>
      </c>
      <c r="R35" s="103" t="str">
        <f>'様式D-3_S025'!BL5</f>
        <v/>
      </c>
      <c r="S35" s="105" t="str">
        <f>'様式D-3_S025'!BM5</f>
        <v/>
      </c>
      <c r="T35" s="102" t="str">
        <f>'様式D-3_S025'!BN5</f>
        <v/>
      </c>
      <c r="U35" s="85">
        <f>'様式D-3_S025'!BO5</f>
        <v>0</v>
      </c>
      <c r="V35" s="86">
        <f>'様式D-3_S025'!BP5</f>
        <v>0</v>
      </c>
      <c r="W35" s="106">
        <f>'様式D-3_S025'!BQ5</f>
        <v>0</v>
      </c>
      <c r="X35" s="87">
        <f>'様式D-3_S025'!BR5</f>
        <v>0.03</v>
      </c>
      <c r="Y35" s="85">
        <f>'様式D-3_S025'!BS5</f>
        <v>0</v>
      </c>
      <c r="Z35" s="86">
        <f>'様式D-3_S025'!BT5</f>
        <v>0</v>
      </c>
      <c r="AA35" s="106">
        <f>'様式D-3_S025'!BU5</f>
        <v>0</v>
      </c>
      <c r="AB35" s="109">
        <f>'様式D-3_S025'!BV5</f>
        <v>0</v>
      </c>
      <c r="AC35" s="63"/>
      <c r="AD35" s="63"/>
      <c r="AE35" s="63"/>
      <c r="AF35" s="63"/>
      <c r="AG35" s="63"/>
      <c r="AH35" s="63"/>
      <c r="AI35" s="63"/>
      <c r="AJ35" s="63"/>
    </row>
    <row r="36" spans="2:36" x14ac:dyDescent="0.15">
      <c r="B36" s="282" t="str">
        <f>'様式D-3_S026'!AV5</f>
        <v>S026</v>
      </c>
      <c r="C36" s="293">
        <f>'様式D-3_S026'!AW5</f>
        <v>10.5</v>
      </c>
      <c r="D36" s="165" t="str">
        <f>'様式D-3_S026'!AX5</f>
        <v>Ⅰ</v>
      </c>
      <c r="E36" s="69" t="str">
        <f>'様式D-3_S026'!AY5</f>
        <v/>
      </c>
      <c r="F36" s="72" t="str">
        <f>'様式D-3_S026'!AZ5</f>
        <v/>
      </c>
      <c r="G36" s="72" t="str">
        <f>'様式D-3_S026'!BA5</f>
        <v/>
      </c>
      <c r="H36" s="41" t="str">
        <f>'様式D-3_S026'!BB5</f>
        <v/>
      </c>
      <c r="I36" s="75">
        <f>'様式D-3_S026'!BC5</f>
        <v>0</v>
      </c>
      <c r="J36" s="72">
        <f>'様式D-3_S026'!BD5</f>
        <v>0</v>
      </c>
      <c r="K36" s="72">
        <f>'様式D-3_S026'!BE5</f>
        <v>0</v>
      </c>
      <c r="L36" s="41">
        <f>'様式D-3_S026'!BF5</f>
        <v>0</v>
      </c>
      <c r="M36" s="75">
        <f>'様式D-3_S026'!BG5</f>
        <v>0</v>
      </c>
      <c r="N36" s="72">
        <f>'様式D-3_S026'!BH5</f>
        <v>0</v>
      </c>
      <c r="O36" s="72">
        <f>'様式D-3_S026'!BI5</f>
        <v>0</v>
      </c>
      <c r="P36" s="41">
        <f>'様式D-3_S026'!BJ5</f>
        <v>0</v>
      </c>
      <c r="Q36" s="104" t="str">
        <f>'様式D-3_S026'!BK5</f>
        <v/>
      </c>
      <c r="R36" s="103" t="str">
        <f>'様式D-3_S026'!BL5</f>
        <v/>
      </c>
      <c r="S36" s="105" t="str">
        <f>'様式D-3_S026'!BM5</f>
        <v/>
      </c>
      <c r="T36" s="102" t="str">
        <f>'様式D-3_S026'!BN5</f>
        <v/>
      </c>
      <c r="U36" s="85">
        <f>'様式D-3_S026'!BO5</f>
        <v>0</v>
      </c>
      <c r="V36" s="86">
        <f>'様式D-3_S026'!BP5</f>
        <v>0</v>
      </c>
      <c r="W36" s="106">
        <f>'様式D-3_S026'!BQ5</f>
        <v>0</v>
      </c>
      <c r="X36" s="87">
        <f>'様式D-3_S026'!BR5</f>
        <v>0</v>
      </c>
      <c r="Y36" s="85">
        <f>'様式D-3_S026'!BS5</f>
        <v>0</v>
      </c>
      <c r="Z36" s="86">
        <f>'様式D-3_S026'!BT5</f>
        <v>0</v>
      </c>
      <c r="AA36" s="106">
        <f>'様式D-3_S026'!BU5</f>
        <v>0</v>
      </c>
      <c r="AB36" s="109">
        <f>'様式D-3_S026'!BV5</f>
        <v>0</v>
      </c>
      <c r="AC36" s="63"/>
      <c r="AD36" s="63"/>
      <c r="AE36" s="63"/>
      <c r="AF36" s="63"/>
      <c r="AG36" s="63"/>
      <c r="AH36" s="63"/>
      <c r="AI36" s="63"/>
      <c r="AJ36" s="63"/>
    </row>
    <row r="37" spans="2:36" x14ac:dyDescent="0.15">
      <c r="B37" s="282" t="str">
        <f>'様式D-3_S027'!AV5</f>
        <v>S027</v>
      </c>
      <c r="C37" s="293">
        <f>'様式D-3_S027'!AW5</f>
        <v>10.5</v>
      </c>
      <c r="D37" s="165" t="str">
        <f>'様式D-3_S027'!AX5</f>
        <v>Ⅱ</v>
      </c>
      <c r="E37" s="69" t="str">
        <f>'様式D-3_S027'!AY5</f>
        <v/>
      </c>
      <c r="F37" s="72" t="str">
        <f>'様式D-3_S027'!AZ5</f>
        <v/>
      </c>
      <c r="G37" s="72">
        <f>'様式D-3_S027'!BA5</f>
        <v>1</v>
      </c>
      <c r="H37" s="41" t="str">
        <f>'様式D-3_S027'!BB5</f>
        <v/>
      </c>
      <c r="I37" s="75">
        <f>'様式D-3_S027'!BC5</f>
        <v>0</v>
      </c>
      <c r="J37" s="72">
        <f>'様式D-3_S027'!BD5</f>
        <v>0</v>
      </c>
      <c r="K37" s="72">
        <f>'様式D-3_S027'!BE5</f>
        <v>0</v>
      </c>
      <c r="L37" s="41">
        <f>'様式D-3_S027'!BF5</f>
        <v>1</v>
      </c>
      <c r="M37" s="75">
        <f>'様式D-3_S027'!BG5</f>
        <v>0</v>
      </c>
      <c r="N37" s="72">
        <f>'様式D-3_S027'!BH5</f>
        <v>0</v>
      </c>
      <c r="O37" s="72">
        <f>'様式D-3_S027'!BI5</f>
        <v>0</v>
      </c>
      <c r="P37" s="41">
        <f>'様式D-3_S027'!BJ5</f>
        <v>1</v>
      </c>
      <c r="Q37" s="104" t="str">
        <f>'様式D-3_S027'!BK5</f>
        <v/>
      </c>
      <c r="R37" s="103" t="str">
        <f>'様式D-3_S027'!BL5</f>
        <v/>
      </c>
      <c r="S37" s="105">
        <f>'様式D-3_S027'!BM5</f>
        <v>10.5</v>
      </c>
      <c r="T37" s="102" t="str">
        <f>'様式D-3_S027'!BN5</f>
        <v/>
      </c>
      <c r="U37" s="85">
        <f>'様式D-3_S027'!BO5</f>
        <v>0</v>
      </c>
      <c r="V37" s="86">
        <f>'様式D-3_S027'!BP5</f>
        <v>0</v>
      </c>
      <c r="W37" s="106">
        <f>'様式D-3_S027'!BQ5</f>
        <v>0</v>
      </c>
      <c r="X37" s="87">
        <f>'様式D-3_S027'!BR5</f>
        <v>0.01</v>
      </c>
      <c r="Y37" s="85">
        <f>'様式D-3_S027'!BS5</f>
        <v>0</v>
      </c>
      <c r="Z37" s="86">
        <f>'様式D-3_S027'!BT5</f>
        <v>0</v>
      </c>
      <c r="AA37" s="106">
        <f>'様式D-3_S027'!BU5</f>
        <v>0</v>
      </c>
      <c r="AB37" s="109">
        <f>'様式D-3_S027'!BV5</f>
        <v>1.75</v>
      </c>
      <c r="AC37" s="63"/>
      <c r="AD37" s="63"/>
      <c r="AE37" s="63"/>
      <c r="AF37" s="63"/>
      <c r="AG37" s="63"/>
      <c r="AH37" s="63"/>
      <c r="AI37" s="63"/>
      <c r="AJ37" s="63"/>
    </row>
    <row r="38" spans="2:36" x14ac:dyDescent="0.15">
      <c r="B38" s="282" t="str">
        <f>'様式D-3_S028'!AV5</f>
        <v>S028</v>
      </c>
      <c r="C38" s="293">
        <f>'様式D-3_S028'!AW5</f>
        <v>10.5</v>
      </c>
      <c r="D38" s="165" t="str">
        <f>'様式D-3_S028'!AX5</f>
        <v>Ⅰ</v>
      </c>
      <c r="E38" s="69" t="str">
        <f>'様式D-3_S028'!AY5</f>
        <v/>
      </c>
      <c r="F38" s="72" t="str">
        <f>'様式D-3_S028'!AZ5</f>
        <v/>
      </c>
      <c r="G38" s="72" t="str">
        <f>'様式D-3_S028'!BA5</f>
        <v/>
      </c>
      <c r="H38" s="41" t="str">
        <f>'様式D-3_S028'!BB5</f>
        <v/>
      </c>
      <c r="I38" s="75">
        <f>'様式D-3_S028'!BC5</f>
        <v>0</v>
      </c>
      <c r="J38" s="72">
        <f>'様式D-3_S028'!BD5</f>
        <v>0</v>
      </c>
      <c r="K38" s="72">
        <f>'様式D-3_S028'!BE5</f>
        <v>0</v>
      </c>
      <c r="L38" s="41">
        <f>'様式D-3_S028'!BF5</f>
        <v>0</v>
      </c>
      <c r="M38" s="75">
        <f>'様式D-3_S028'!BG5</f>
        <v>0</v>
      </c>
      <c r="N38" s="72">
        <f>'様式D-3_S028'!BH5</f>
        <v>0</v>
      </c>
      <c r="O38" s="72">
        <f>'様式D-3_S028'!BI5</f>
        <v>0</v>
      </c>
      <c r="P38" s="41">
        <f>'様式D-3_S028'!BJ5</f>
        <v>0</v>
      </c>
      <c r="Q38" s="104" t="str">
        <f>'様式D-3_S028'!BK5</f>
        <v/>
      </c>
      <c r="R38" s="103" t="str">
        <f>'様式D-3_S028'!BL5</f>
        <v/>
      </c>
      <c r="S38" s="105" t="str">
        <f>'様式D-3_S028'!BM5</f>
        <v/>
      </c>
      <c r="T38" s="102" t="str">
        <f>'様式D-3_S028'!BN5</f>
        <v/>
      </c>
      <c r="U38" s="85">
        <f>'様式D-3_S028'!BO5</f>
        <v>0</v>
      </c>
      <c r="V38" s="86">
        <f>'様式D-3_S028'!BP5</f>
        <v>0</v>
      </c>
      <c r="W38" s="106">
        <f>'様式D-3_S028'!BQ5</f>
        <v>0</v>
      </c>
      <c r="X38" s="87">
        <f>'様式D-3_S028'!BR5</f>
        <v>0</v>
      </c>
      <c r="Y38" s="85">
        <f>'様式D-3_S028'!BS5</f>
        <v>0</v>
      </c>
      <c r="Z38" s="86">
        <f>'様式D-3_S028'!BT5</f>
        <v>0</v>
      </c>
      <c r="AA38" s="106">
        <f>'様式D-3_S028'!BU5</f>
        <v>0</v>
      </c>
      <c r="AB38" s="109">
        <f>'様式D-3_S028'!BV5</f>
        <v>0</v>
      </c>
      <c r="AC38" s="63"/>
      <c r="AD38" s="63"/>
      <c r="AE38" s="63"/>
      <c r="AF38" s="63"/>
      <c r="AG38" s="63"/>
      <c r="AH38" s="63"/>
      <c r="AI38" s="63"/>
      <c r="AJ38" s="63"/>
    </row>
    <row r="39" spans="2:36" x14ac:dyDescent="0.15">
      <c r="B39" s="282" t="str">
        <f>'様式D-3_S029'!AV5</f>
        <v>S029</v>
      </c>
      <c r="C39" s="293">
        <f>'様式D-3_S029'!AW5</f>
        <v>10.5</v>
      </c>
      <c r="D39" s="165" t="str">
        <f>'様式D-3_S029'!AX5</f>
        <v>Ⅱ</v>
      </c>
      <c r="E39" s="69" t="str">
        <f>'様式D-3_S029'!AY5</f>
        <v/>
      </c>
      <c r="F39" s="72" t="str">
        <f>'様式D-3_S029'!AZ5</f>
        <v/>
      </c>
      <c r="G39" s="72" t="str">
        <f>'様式D-3_S029'!BA5</f>
        <v/>
      </c>
      <c r="H39" s="41" t="str">
        <f>'様式D-3_S029'!BB5</f>
        <v/>
      </c>
      <c r="I39" s="75">
        <f>'様式D-3_S029'!BC5</f>
        <v>0</v>
      </c>
      <c r="J39" s="72">
        <f>'様式D-3_S029'!BD5</f>
        <v>0</v>
      </c>
      <c r="K39" s="72">
        <f>'様式D-3_S029'!BE5</f>
        <v>1</v>
      </c>
      <c r="L39" s="41">
        <f>'様式D-3_S029'!BF5</f>
        <v>0</v>
      </c>
      <c r="M39" s="75">
        <f>'様式D-3_S029'!BG5</f>
        <v>0</v>
      </c>
      <c r="N39" s="72">
        <f>'様式D-3_S029'!BH5</f>
        <v>0</v>
      </c>
      <c r="O39" s="72">
        <f>'様式D-3_S029'!BI5</f>
        <v>0</v>
      </c>
      <c r="P39" s="41">
        <f>'様式D-3_S029'!BJ5</f>
        <v>1</v>
      </c>
      <c r="Q39" s="104" t="str">
        <f>'様式D-3_S029'!BK5</f>
        <v/>
      </c>
      <c r="R39" s="103" t="str">
        <f>'様式D-3_S029'!BL5</f>
        <v/>
      </c>
      <c r="S39" s="105" t="str">
        <f>'様式D-3_S029'!BM5</f>
        <v/>
      </c>
      <c r="T39" s="102" t="str">
        <f>'様式D-3_S029'!BN5</f>
        <v/>
      </c>
      <c r="U39" s="85">
        <f>'様式D-3_S029'!BO5</f>
        <v>0</v>
      </c>
      <c r="V39" s="86">
        <f>'様式D-3_S029'!BP5</f>
        <v>0</v>
      </c>
      <c r="W39" s="106">
        <f>'様式D-3_S029'!BQ5</f>
        <v>0.04</v>
      </c>
      <c r="X39" s="87">
        <f>'様式D-3_S029'!BR5</f>
        <v>0</v>
      </c>
      <c r="Y39" s="85">
        <f>'様式D-3_S029'!BS5</f>
        <v>0</v>
      </c>
      <c r="Z39" s="86">
        <f>'様式D-3_S029'!BT5</f>
        <v>0</v>
      </c>
      <c r="AA39" s="106">
        <f>'様式D-3_S029'!BU5</f>
        <v>0</v>
      </c>
      <c r="AB39" s="109">
        <f>'様式D-3_S029'!BV5</f>
        <v>0.55000000000000004</v>
      </c>
      <c r="AC39" s="63"/>
      <c r="AD39" s="63"/>
      <c r="AE39" s="63"/>
      <c r="AF39" s="63"/>
      <c r="AG39" s="63"/>
      <c r="AH39" s="63"/>
      <c r="AI39" s="63"/>
      <c r="AJ39" s="63"/>
    </row>
    <row r="40" spans="2:36" x14ac:dyDescent="0.15">
      <c r="B40" s="282" t="str">
        <f>'様式D-3_S030'!AV5</f>
        <v>S030</v>
      </c>
      <c r="C40" s="293">
        <f>'様式D-3_S030'!AW5</f>
        <v>10.5</v>
      </c>
      <c r="D40" s="165" t="str">
        <f>'様式D-3_S030'!AX5</f>
        <v>Ⅱ</v>
      </c>
      <c r="E40" s="69" t="str">
        <f>'様式D-3_S030'!AY5</f>
        <v/>
      </c>
      <c r="F40" s="72" t="str">
        <f>'様式D-3_S030'!AZ5</f>
        <v/>
      </c>
      <c r="G40" s="72" t="str">
        <f>'様式D-3_S030'!BA5</f>
        <v/>
      </c>
      <c r="H40" s="41" t="str">
        <f>'様式D-3_S030'!BB5</f>
        <v/>
      </c>
      <c r="I40" s="75">
        <f>'様式D-3_S030'!BC5</f>
        <v>0</v>
      </c>
      <c r="J40" s="72">
        <f>'様式D-3_S030'!BD5</f>
        <v>0</v>
      </c>
      <c r="K40" s="72">
        <f>'様式D-3_S030'!BE5</f>
        <v>0</v>
      </c>
      <c r="L40" s="41">
        <f>'様式D-3_S030'!BF5</f>
        <v>2</v>
      </c>
      <c r="M40" s="75">
        <f>'様式D-3_S030'!BG5</f>
        <v>0</v>
      </c>
      <c r="N40" s="72">
        <f>'様式D-3_S030'!BH5</f>
        <v>0</v>
      </c>
      <c r="O40" s="72">
        <f>'様式D-3_S030'!BI5</f>
        <v>0</v>
      </c>
      <c r="P40" s="41">
        <f>'様式D-3_S030'!BJ5</f>
        <v>1</v>
      </c>
      <c r="Q40" s="104" t="str">
        <f>'様式D-3_S030'!BK5</f>
        <v/>
      </c>
      <c r="R40" s="103" t="str">
        <f>'様式D-3_S030'!BL5</f>
        <v/>
      </c>
      <c r="S40" s="105" t="str">
        <f>'様式D-3_S030'!BM5</f>
        <v/>
      </c>
      <c r="T40" s="102" t="str">
        <f>'様式D-3_S030'!BN5</f>
        <v/>
      </c>
      <c r="U40" s="85">
        <f>'様式D-3_S030'!BO5</f>
        <v>0</v>
      </c>
      <c r="V40" s="86">
        <f>'様式D-3_S030'!BP5</f>
        <v>0</v>
      </c>
      <c r="W40" s="106">
        <f>'様式D-3_S030'!BQ5</f>
        <v>0</v>
      </c>
      <c r="X40" s="87">
        <f>'様式D-3_S030'!BR5</f>
        <v>3.21</v>
      </c>
      <c r="Y40" s="85">
        <f>'様式D-3_S030'!BS5</f>
        <v>0</v>
      </c>
      <c r="Z40" s="86">
        <f>'様式D-3_S030'!BT5</f>
        <v>0</v>
      </c>
      <c r="AA40" s="106">
        <f>'様式D-3_S030'!BU5</f>
        <v>0</v>
      </c>
      <c r="AB40" s="109">
        <f>'様式D-3_S030'!BV5</f>
        <v>2.6</v>
      </c>
      <c r="AC40" s="63"/>
      <c r="AD40" s="63"/>
      <c r="AE40" s="63"/>
      <c r="AF40" s="63"/>
      <c r="AG40" s="63"/>
      <c r="AH40" s="63"/>
      <c r="AI40" s="63"/>
      <c r="AJ40" s="63"/>
    </row>
    <row r="41" spans="2:36" x14ac:dyDescent="0.15">
      <c r="B41" s="282" t="str">
        <f>'様式D-3_S031'!AV5</f>
        <v>S031</v>
      </c>
      <c r="C41" s="293">
        <f>'様式D-3_S031'!AW5</f>
        <v>10.5</v>
      </c>
      <c r="D41" s="165" t="str">
        <f>'様式D-3_S031'!AX5</f>
        <v>Ⅱ</v>
      </c>
      <c r="E41" s="69" t="str">
        <f>'様式D-3_S031'!AY5</f>
        <v/>
      </c>
      <c r="F41" s="72" t="str">
        <f>'様式D-3_S031'!AZ5</f>
        <v/>
      </c>
      <c r="G41" s="72" t="str">
        <f>'様式D-3_S031'!BA5</f>
        <v/>
      </c>
      <c r="H41" s="41" t="str">
        <f>'様式D-3_S031'!BB5</f>
        <v/>
      </c>
      <c r="I41" s="75">
        <f>'様式D-3_S031'!BC5</f>
        <v>0</v>
      </c>
      <c r="J41" s="72">
        <f>'様式D-3_S031'!BD5</f>
        <v>0</v>
      </c>
      <c r="K41" s="72">
        <f>'様式D-3_S031'!BE5</f>
        <v>0</v>
      </c>
      <c r="L41" s="41">
        <f>'様式D-3_S031'!BF5</f>
        <v>1</v>
      </c>
      <c r="M41" s="75">
        <f>'様式D-3_S031'!BG5</f>
        <v>0</v>
      </c>
      <c r="N41" s="72">
        <f>'様式D-3_S031'!BH5</f>
        <v>0</v>
      </c>
      <c r="O41" s="72">
        <f>'様式D-3_S031'!BI5</f>
        <v>0</v>
      </c>
      <c r="P41" s="41">
        <f>'様式D-3_S031'!BJ5</f>
        <v>1</v>
      </c>
      <c r="Q41" s="104" t="str">
        <f>'様式D-3_S031'!BK5</f>
        <v/>
      </c>
      <c r="R41" s="103" t="str">
        <f>'様式D-3_S031'!BL5</f>
        <v/>
      </c>
      <c r="S41" s="105" t="str">
        <f>'様式D-3_S031'!BM5</f>
        <v/>
      </c>
      <c r="T41" s="102" t="str">
        <f>'様式D-3_S031'!BN5</f>
        <v/>
      </c>
      <c r="U41" s="85">
        <f>'様式D-3_S031'!BO5</f>
        <v>0</v>
      </c>
      <c r="V41" s="86">
        <f>'様式D-3_S031'!BP5</f>
        <v>0</v>
      </c>
      <c r="W41" s="106">
        <f>'様式D-3_S031'!BQ5</f>
        <v>0</v>
      </c>
      <c r="X41" s="87">
        <f>'様式D-3_S031'!BR5</f>
        <v>0.05</v>
      </c>
      <c r="Y41" s="85">
        <f>'様式D-3_S031'!BS5</f>
        <v>0</v>
      </c>
      <c r="Z41" s="86">
        <f>'様式D-3_S031'!BT5</f>
        <v>0</v>
      </c>
      <c r="AA41" s="106">
        <f>'様式D-3_S031'!BU5</f>
        <v>0</v>
      </c>
      <c r="AB41" s="109">
        <f>'様式D-3_S031'!BV5</f>
        <v>2.5</v>
      </c>
      <c r="AC41" s="63"/>
      <c r="AD41" s="63"/>
      <c r="AE41" s="63"/>
      <c r="AF41" s="63"/>
      <c r="AG41" s="63"/>
      <c r="AH41" s="63"/>
      <c r="AI41" s="63"/>
      <c r="AJ41" s="63"/>
    </row>
    <row r="42" spans="2:36" x14ac:dyDescent="0.15">
      <c r="B42" s="282" t="str">
        <f>'様式D-3_PE'!AV5</f>
        <v>PE</v>
      </c>
      <c r="C42" s="283">
        <f>'様式D-3_PE'!AW5</f>
        <v>10.5</v>
      </c>
      <c r="D42" s="164" t="str">
        <f>'様式D-3_PE'!AX5</f>
        <v>Ⅱ</v>
      </c>
      <c r="E42" s="69" t="str">
        <f>'様式D-3_PE'!AY5</f>
        <v/>
      </c>
      <c r="F42" s="72" t="str">
        <f>'様式D-3_PE'!AZ5</f>
        <v/>
      </c>
      <c r="G42" s="72" t="str">
        <f>'様式D-3_PE'!BA5</f>
        <v/>
      </c>
      <c r="H42" s="41">
        <f>'様式D-3_PE'!BB5</f>
        <v>1</v>
      </c>
      <c r="I42" s="75">
        <f>'様式D-3_PE'!BC5</f>
        <v>0</v>
      </c>
      <c r="J42" s="72">
        <f>'様式D-3_PE'!BD5</f>
        <v>0</v>
      </c>
      <c r="K42" s="72">
        <f>'様式D-3_PE'!BE5</f>
        <v>0</v>
      </c>
      <c r="L42" s="41">
        <f>'様式D-3_PE'!BF5</f>
        <v>0</v>
      </c>
      <c r="M42" s="75">
        <f>'様式D-3_PE'!BG5</f>
        <v>0</v>
      </c>
      <c r="N42" s="72">
        <f>'様式D-3_PE'!BH5</f>
        <v>0</v>
      </c>
      <c r="O42" s="72">
        <f>'様式D-3_PE'!BI5</f>
        <v>0</v>
      </c>
      <c r="P42" s="41">
        <f>'様式D-3_PE'!BJ5</f>
        <v>0</v>
      </c>
      <c r="Q42" s="104" t="str">
        <f>'様式D-3_PE'!BK5</f>
        <v/>
      </c>
      <c r="R42" s="103" t="str">
        <f>'様式D-3_PE'!BL5</f>
        <v/>
      </c>
      <c r="S42" s="105" t="str">
        <f>'様式D-3_PE'!BM5</f>
        <v/>
      </c>
      <c r="T42" s="102">
        <f>'様式D-3_PE'!BN5</f>
        <v>10.5</v>
      </c>
      <c r="U42" s="85">
        <f>'様式D-3_PE'!BO5</f>
        <v>0</v>
      </c>
      <c r="V42" s="86">
        <f>'様式D-3_PE'!BP5</f>
        <v>0</v>
      </c>
      <c r="W42" s="106">
        <f>'様式D-3_PE'!BQ5</f>
        <v>0</v>
      </c>
      <c r="X42" s="87">
        <f>'様式D-3_PE'!BR5</f>
        <v>0</v>
      </c>
      <c r="Y42" s="85">
        <f>'様式D-3_PE'!BS5</f>
        <v>0</v>
      </c>
      <c r="Z42" s="86">
        <f>'様式D-3_PE'!BT5</f>
        <v>0</v>
      </c>
      <c r="AA42" s="106">
        <f>'様式D-3_PE'!BU5</f>
        <v>0</v>
      </c>
      <c r="AB42" s="109">
        <f>'様式D-3_PE'!BV5</f>
        <v>0</v>
      </c>
      <c r="AC42" s="63"/>
      <c r="AD42" s="63"/>
      <c r="AE42" s="63"/>
      <c r="AF42" s="63"/>
      <c r="AG42" s="63"/>
      <c r="AH42" s="63"/>
      <c r="AI42" s="63"/>
      <c r="AJ42" s="63"/>
    </row>
    <row r="43" spans="2:36" ht="12.75" thickBot="1" x14ac:dyDescent="0.2">
      <c r="B43" s="44"/>
      <c r="C43" s="101"/>
      <c r="D43" s="166"/>
      <c r="E43" s="70"/>
      <c r="F43" s="73"/>
      <c r="G43" s="73"/>
      <c r="H43" s="42"/>
      <c r="I43" s="76"/>
      <c r="J43" s="73"/>
      <c r="K43" s="73"/>
      <c r="L43" s="42"/>
      <c r="M43" s="76"/>
      <c r="N43" s="73"/>
      <c r="O43" s="73"/>
      <c r="P43" s="42"/>
      <c r="Q43" s="104"/>
      <c r="R43" s="103"/>
      <c r="S43" s="105"/>
      <c r="T43" s="102"/>
      <c r="U43" s="85"/>
      <c r="V43" s="86"/>
      <c r="W43" s="106"/>
      <c r="X43" s="87"/>
      <c r="Y43" s="85"/>
      <c r="Z43" s="86"/>
      <c r="AA43" s="107"/>
      <c r="AB43" s="110"/>
      <c r="AC43" s="63"/>
      <c r="AD43" s="63"/>
      <c r="AE43" s="63"/>
      <c r="AF43" s="63"/>
      <c r="AG43" s="63"/>
      <c r="AH43" s="63"/>
      <c r="AI43" s="63"/>
      <c r="AJ43" s="63"/>
    </row>
    <row r="44" spans="2:36" ht="15" customHeight="1" thickTop="1" x14ac:dyDescent="0.15">
      <c r="B44" s="1083" t="s">
        <v>261</v>
      </c>
      <c r="C44" s="1084"/>
      <c r="D44" s="1085"/>
      <c r="E44" s="1101">
        <f>SUM(E10:E43)</f>
        <v>0</v>
      </c>
      <c r="F44" s="1099">
        <f t="shared" ref="F44:O44" si="0">SUM(F10:F43)</f>
        <v>0</v>
      </c>
      <c r="G44" s="167">
        <f>SUM(G10:G43)</f>
        <v>1</v>
      </c>
      <c r="H44" s="168">
        <f t="shared" si="0"/>
        <v>11</v>
      </c>
      <c r="I44" s="1074">
        <f t="shared" si="0"/>
        <v>0</v>
      </c>
      <c r="J44" s="1099">
        <f>SUM(J10:J43)</f>
        <v>0</v>
      </c>
      <c r="K44" s="167">
        <f t="shared" si="0"/>
        <v>10</v>
      </c>
      <c r="L44" s="168">
        <f t="shared" si="0"/>
        <v>17</v>
      </c>
      <c r="M44" s="1074">
        <f>SUM(M10:M43)</f>
        <v>0</v>
      </c>
      <c r="N44" s="1099">
        <f t="shared" si="0"/>
        <v>0</v>
      </c>
      <c r="O44" s="169">
        <f t="shared" si="0"/>
        <v>1</v>
      </c>
      <c r="P44" s="170">
        <f t="shared" ref="P44:U44" si="1">SUM(P10:P43)</f>
        <v>11</v>
      </c>
      <c r="Q44" s="171">
        <f t="shared" si="1"/>
        <v>0</v>
      </c>
      <c r="R44" s="172">
        <f t="shared" si="1"/>
        <v>0</v>
      </c>
      <c r="S44" s="173">
        <f t="shared" si="1"/>
        <v>10.5</v>
      </c>
      <c r="T44" s="174">
        <f t="shared" si="1"/>
        <v>115.5</v>
      </c>
      <c r="U44" s="175">
        <f t="shared" si="1"/>
        <v>0</v>
      </c>
      <c r="V44" s="176">
        <f t="shared" ref="V44:X44" si="2">SUM(V10:V43)</f>
        <v>0</v>
      </c>
      <c r="W44" s="177">
        <f t="shared" si="2"/>
        <v>5.0100000000000007</v>
      </c>
      <c r="X44" s="178">
        <f t="shared" si="2"/>
        <v>11.469999999999999</v>
      </c>
      <c r="Y44" s="175">
        <f>SUM(Y10:Y43)</f>
        <v>0</v>
      </c>
      <c r="Z44" s="176">
        <f>SUM(Z10:Z43)</f>
        <v>0</v>
      </c>
      <c r="AA44" s="177">
        <f>SUM(AA10:AA43)</f>
        <v>3.58</v>
      </c>
      <c r="AB44" s="179">
        <f>SUM(AB10:AB43)</f>
        <v>34.480000000000004</v>
      </c>
      <c r="AC44" s="65"/>
      <c r="AD44" s="65"/>
      <c r="AE44" s="65"/>
      <c r="AF44" s="65"/>
      <c r="AG44" s="65"/>
      <c r="AH44" s="65"/>
      <c r="AI44" s="65"/>
    </row>
    <row r="45" spans="2:36" ht="15" customHeight="1" thickBot="1" x14ac:dyDescent="0.2">
      <c r="B45" s="1086"/>
      <c r="C45" s="1087"/>
      <c r="D45" s="1079"/>
      <c r="E45" s="1102"/>
      <c r="F45" s="1100"/>
      <c r="G45" s="1076">
        <f>G44+H44</f>
        <v>12</v>
      </c>
      <c r="H45" s="1077"/>
      <c r="I45" s="1075"/>
      <c r="J45" s="1100"/>
      <c r="K45" s="1076">
        <f>K44+L44</f>
        <v>27</v>
      </c>
      <c r="L45" s="1077"/>
      <c r="M45" s="1075"/>
      <c r="N45" s="1100"/>
      <c r="O45" s="1078">
        <f>O44+P44</f>
        <v>12</v>
      </c>
      <c r="P45" s="1079"/>
      <c r="Q45" s="1080"/>
      <c r="R45" s="1081"/>
      <c r="S45" s="1081"/>
      <c r="T45" s="1081"/>
      <c r="U45" s="1081"/>
      <c r="V45" s="1081"/>
      <c r="W45" s="1081"/>
      <c r="X45" s="1081"/>
      <c r="Y45" s="1081"/>
      <c r="Z45" s="1081"/>
      <c r="AA45" s="1081"/>
      <c r="AB45" s="1082"/>
    </row>
    <row r="46" spans="2:36" x14ac:dyDescent="0.15">
      <c r="B46" s="135" t="s">
        <v>262</v>
      </c>
      <c r="C46" s="39"/>
      <c r="D46" s="39"/>
      <c r="E46" s="40"/>
      <c r="F46" s="40"/>
      <c r="G46" s="40"/>
      <c r="H46" s="40"/>
      <c r="I46" s="40"/>
      <c r="J46" s="40"/>
      <c r="K46" s="40"/>
      <c r="L46" s="40"/>
      <c r="M46" s="40"/>
      <c r="N46" s="40"/>
      <c r="O46" s="40"/>
      <c r="P46" s="40"/>
      <c r="Q46" s="40"/>
      <c r="R46" s="40"/>
      <c r="S46" s="40"/>
      <c r="T46" s="40"/>
      <c r="U46" s="40"/>
      <c r="V46" s="40"/>
      <c r="W46" s="40"/>
      <c r="X46" s="40"/>
      <c r="Y46" s="40"/>
      <c r="Z46" s="40"/>
      <c r="AA46" s="40"/>
      <c r="AB46" s="40"/>
    </row>
    <row r="47" spans="2:36" x14ac:dyDescent="0.15">
      <c r="B47" s="135" t="s">
        <v>263</v>
      </c>
      <c r="C47" s="39"/>
      <c r="D47" s="39"/>
      <c r="E47" s="40"/>
      <c r="F47" s="40"/>
      <c r="G47" s="40"/>
      <c r="H47" s="40"/>
      <c r="I47" s="40"/>
      <c r="J47" s="40"/>
      <c r="K47" s="40"/>
      <c r="L47" s="40"/>
      <c r="M47" s="40"/>
      <c r="N47" s="40"/>
      <c r="O47" s="40"/>
      <c r="P47" s="40"/>
      <c r="Q47" s="40"/>
      <c r="R47" s="40"/>
      <c r="S47" s="40"/>
      <c r="T47" s="40"/>
      <c r="U47" s="40"/>
      <c r="V47" s="40"/>
      <c r="W47" s="40"/>
      <c r="X47" s="40"/>
      <c r="Y47" s="40"/>
      <c r="Z47" s="40"/>
      <c r="AA47" s="40"/>
      <c r="AB47" s="40"/>
    </row>
    <row r="48" spans="2:36" x14ac:dyDescent="0.15">
      <c r="B48" s="135" t="s">
        <v>264</v>
      </c>
      <c r="C48" s="39"/>
      <c r="D48" s="39"/>
      <c r="E48" s="40"/>
      <c r="F48" s="40"/>
      <c r="G48" s="40"/>
      <c r="H48" s="40"/>
      <c r="I48" s="40"/>
      <c r="J48" s="40"/>
      <c r="K48" s="40"/>
      <c r="L48" s="40"/>
      <c r="M48" s="40"/>
      <c r="N48" s="40"/>
      <c r="O48" s="40"/>
      <c r="P48" s="40"/>
      <c r="Q48" s="40"/>
      <c r="R48" s="40"/>
      <c r="S48" s="40"/>
      <c r="T48" s="40"/>
      <c r="U48" s="40"/>
      <c r="V48" s="40"/>
      <c r="W48" s="40"/>
      <c r="X48" s="40"/>
      <c r="Y48" s="40"/>
      <c r="Z48" s="40"/>
      <c r="AA48" s="40"/>
      <c r="AB48" s="40"/>
    </row>
    <row r="49" spans="2:28" x14ac:dyDescent="0.15">
      <c r="B49" s="135" t="s">
        <v>265</v>
      </c>
      <c r="C49" s="39"/>
      <c r="D49" s="39"/>
      <c r="E49" s="40"/>
      <c r="F49" s="40"/>
      <c r="G49" s="40"/>
      <c r="H49" s="40"/>
      <c r="I49" s="40"/>
      <c r="J49" s="40"/>
      <c r="K49" s="40"/>
      <c r="L49" s="40"/>
      <c r="M49" s="40"/>
      <c r="N49" s="40"/>
      <c r="O49" s="40"/>
      <c r="P49" s="40"/>
      <c r="Q49" s="40"/>
      <c r="R49" s="40"/>
      <c r="S49" s="40"/>
      <c r="T49" s="40"/>
      <c r="U49" s="40"/>
      <c r="V49" s="40"/>
      <c r="W49" s="40"/>
      <c r="X49" s="40"/>
      <c r="Y49" s="40"/>
      <c r="Z49" s="40"/>
      <c r="AA49" s="40"/>
      <c r="AB49" s="40"/>
    </row>
    <row r="50" spans="2:28" x14ac:dyDescent="0.15">
      <c r="B50" s="135" t="s">
        <v>266</v>
      </c>
      <c r="C50" s="39"/>
      <c r="D50" s="39"/>
      <c r="E50" s="40"/>
      <c r="F50" s="40"/>
      <c r="G50" s="40"/>
      <c r="H50" s="40"/>
      <c r="I50" s="40"/>
      <c r="J50" s="40"/>
      <c r="K50" s="40"/>
      <c r="L50" s="40"/>
      <c r="M50" s="40"/>
      <c r="N50" s="40"/>
      <c r="O50" s="40"/>
      <c r="P50" s="40"/>
      <c r="Q50" s="40"/>
      <c r="R50" s="40"/>
      <c r="S50" s="40"/>
      <c r="T50" s="40"/>
      <c r="U50" s="40"/>
      <c r="V50" s="40"/>
      <c r="W50" s="40"/>
      <c r="X50" s="40"/>
      <c r="Y50" s="40"/>
      <c r="Z50" s="40"/>
      <c r="AA50" s="40"/>
      <c r="AB50" s="40"/>
    </row>
    <row r="51" spans="2:28" x14ac:dyDescent="0.15">
      <c r="F51" s="39"/>
      <c r="G51" s="40"/>
      <c r="H51" s="40"/>
      <c r="I51" s="40"/>
      <c r="J51" s="40"/>
      <c r="K51" s="40"/>
      <c r="L51" s="40"/>
      <c r="M51" s="40"/>
      <c r="N51" s="40"/>
      <c r="O51" s="40"/>
      <c r="P51" s="40"/>
      <c r="Q51" s="40"/>
      <c r="R51" s="40"/>
      <c r="S51" s="40"/>
      <c r="T51" s="40"/>
      <c r="U51" s="40"/>
      <c r="V51" s="40"/>
      <c r="W51" s="40"/>
      <c r="X51" s="40"/>
    </row>
  </sheetData>
  <mergeCells count="40">
    <mergeCell ref="B44:D45"/>
    <mergeCell ref="M8:P8"/>
    <mergeCell ref="Q6:AB6"/>
    <mergeCell ref="U7:AB7"/>
    <mergeCell ref="L3:N3"/>
    <mergeCell ref="O3:S3"/>
    <mergeCell ref="V2:X3"/>
    <mergeCell ref="U8:X8"/>
    <mergeCell ref="Y8:AB8"/>
    <mergeCell ref="B4:Y4"/>
    <mergeCell ref="B5:AB5"/>
    <mergeCell ref="N44:N45"/>
    <mergeCell ref="E44:E45"/>
    <mergeCell ref="F44:F45"/>
    <mergeCell ref="I44:I45"/>
    <mergeCell ref="J44:J45"/>
    <mergeCell ref="M44:M45"/>
    <mergeCell ref="G45:H45"/>
    <mergeCell ref="K45:L45"/>
    <mergeCell ref="O45:P45"/>
    <mergeCell ref="Q45:AB45"/>
    <mergeCell ref="Q8:T8"/>
    <mergeCell ref="B7:B9"/>
    <mergeCell ref="Q7:T7"/>
    <mergeCell ref="I8:L8"/>
    <mergeCell ref="Y2:Y3"/>
    <mergeCell ref="E7:P7"/>
    <mergeCell ref="E8:H8"/>
    <mergeCell ref="C7:C9"/>
    <mergeCell ref="D7:D9"/>
    <mergeCell ref="B6:D6"/>
    <mergeCell ref="E6:P6"/>
    <mergeCell ref="Z2:AB3"/>
    <mergeCell ref="B3:E3"/>
    <mergeCell ref="T2:U3"/>
    <mergeCell ref="F2:K2"/>
    <mergeCell ref="L2:N2"/>
    <mergeCell ref="O2:S2"/>
    <mergeCell ref="F3:K3"/>
    <mergeCell ref="B2:E2"/>
  </mergeCells>
  <phoneticPr fontId="13"/>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7"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D43</xm:sqref>
        </x14:dataValidation>
      </x14:dataValidations>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71">
    <pageSetUpPr fitToPage="1"/>
  </sheetPr>
  <dimension ref="B1:Z17"/>
  <sheetViews>
    <sheetView showGridLines="0" showZeros="0" view="pageBreakPreview" topLeftCell="A6" zoomScale="72" zoomScaleNormal="55" zoomScaleSheetLayoutView="72" workbookViewId="0">
      <selection activeCell="B6" sqref="B6:Z15"/>
    </sheetView>
  </sheetViews>
  <sheetFormatPr defaultColWidth="9" defaultRowHeight="12" x14ac:dyDescent="0.15"/>
  <cols>
    <col min="1" max="1" width="1.5" style="2" customWidth="1"/>
    <col min="2" max="13" width="8.75" style="2" customWidth="1"/>
    <col min="14" max="14" width="10.75" style="2" customWidth="1"/>
    <col min="15" max="26" width="8.75" style="2" customWidth="1"/>
    <col min="27" max="27" width="1.5" style="2" customWidth="1"/>
    <col min="28" max="16384" width="9" style="2"/>
  </cols>
  <sheetData>
    <row r="1" spans="2:26" x14ac:dyDescent="0.15">
      <c r="Z1" s="52"/>
    </row>
    <row r="2" spans="2:26" ht="24.95" customHeight="1" x14ac:dyDescent="0.15">
      <c r="B2" s="116" t="s">
        <v>922</v>
      </c>
      <c r="C2" s="3"/>
      <c r="D2" s="3"/>
      <c r="E2" s="3"/>
      <c r="F2" s="3"/>
      <c r="G2" s="3"/>
      <c r="H2" s="3"/>
      <c r="I2" s="3"/>
      <c r="J2" s="3"/>
      <c r="K2" s="3"/>
      <c r="L2" s="3"/>
      <c r="M2" s="3"/>
      <c r="N2" s="3"/>
      <c r="O2" s="77"/>
      <c r="P2" s="78"/>
      <c r="Q2" s="1103"/>
      <c r="R2" s="1104"/>
      <c r="S2" s="1104"/>
      <c r="T2" s="1104"/>
      <c r="U2" s="1105" t="s">
        <v>402</v>
      </c>
      <c r="V2" s="1106"/>
      <c r="W2" s="1107"/>
      <c r="X2" s="1108" t="s">
        <v>403</v>
      </c>
      <c r="Y2" s="1109"/>
      <c r="Z2" s="1110"/>
    </row>
    <row r="3" spans="2:26" s="1" customFormat="1" ht="25.35" customHeight="1" x14ac:dyDescent="0.15">
      <c r="B3" s="523" t="s">
        <v>404</v>
      </c>
      <c r="C3" s="524"/>
      <c r="D3" s="525"/>
      <c r="E3" s="671" t="s">
        <v>405</v>
      </c>
      <c r="F3" s="672"/>
      <c r="G3" s="672"/>
      <c r="H3" s="673"/>
      <c r="I3" s="1111" t="s">
        <v>406</v>
      </c>
      <c r="J3" s="1112"/>
      <c r="K3" s="674"/>
      <c r="L3" s="1113" t="s">
        <v>530</v>
      </c>
      <c r="M3" s="1114"/>
      <c r="N3" s="1115"/>
      <c r="O3" s="504" t="s">
        <v>531</v>
      </c>
      <c r="P3" s="505"/>
      <c r="Q3" s="506"/>
      <c r="R3" s="687" t="s">
        <v>532</v>
      </c>
      <c r="S3" s="688"/>
      <c r="T3" s="689"/>
      <c r="U3" s="516" t="s">
        <v>529</v>
      </c>
      <c r="V3" s="517"/>
      <c r="W3" s="517"/>
      <c r="X3" s="1128">
        <v>45904</v>
      </c>
      <c r="Y3" s="1129"/>
      <c r="Z3" s="1130"/>
    </row>
    <row r="4" spans="2:26" s="1" customFormat="1" ht="25.35" customHeight="1" x14ac:dyDescent="0.15">
      <c r="B4" s="537" t="s">
        <v>649</v>
      </c>
      <c r="C4" s="538"/>
      <c r="D4" s="539"/>
      <c r="E4" s="683" t="s">
        <v>411</v>
      </c>
      <c r="F4" s="684"/>
      <c r="G4" s="684"/>
      <c r="H4" s="685"/>
      <c r="I4" s="666" t="s">
        <v>407</v>
      </c>
      <c r="J4" s="662"/>
      <c r="K4" s="686"/>
      <c r="L4" s="1108" t="s">
        <v>408</v>
      </c>
      <c r="M4" s="1109"/>
      <c r="N4" s="1110"/>
      <c r="O4" s="507"/>
      <c r="P4" s="508"/>
      <c r="Q4" s="509"/>
      <c r="R4" s="690" t="s">
        <v>533</v>
      </c>
      <c r="S4" s="691"/>
      <c r="T4" s="692"/>
      <c r="U4" s="519"/>
      <c r="V4" s="520"/>
      <c r="W4" s="520"/>
      <c r="X4" s="1131"/>
      <c r="Y4" s="1132"/>
      <c r="Z4" s="1133"/>
    </row>
    <row r="5" spans="2:26" ht="50.1" customHeight="1" x14ac:dyDescent="0.15">
      <c r="B5" s="1125" t="s">
        <v>267</v>
      </c>
      <c r="C5" s="1126"/>
      <c r="D5" s="1126"/>
      <c r="E5" s="1126"/>
      <c r="F5" s="1126"/>
      <c r="G5" s="1126"/>
      <c r="H5" s="1126"/>
      <c r="I5" s="1126"/>
      <c r="J5" s="1126"/>
      <c r="K5" s="1126"/>
      <c r="L5" s="1126"/>
      <c r="M5" s="1126"/>
      <c r="N5" s="1126"/>
      <c r="O5" s="1126"/>
      <c r="P5" s="1126"/>
      <c r="Q5" s="1126"/>
      <c r="R5" s="1126"/>
      <c r="S5" s="1126"/>
      <c r="T5" s="1126"/>
      <c r="U5" s="1126"/>
      <c r="V5" s="1126"/>
      <c r="W5" s="1126"/>
      <c r="X5" s="1126"/>
      <c r="Y5" s="1126"/>
      <c r="Z5" s="1127"/>
    </row>
    <row r="6" spans="2:26" ht="50.1" customHeight="1" x14ac:dyDescent="0.15">
      <c r="B6" s="1116" t="s">
        <v>926</v>
      </c>
      <c r="C6" s="1117"/>
      <c r="D6" s="1117"/>
      <c r="E6" s="1117"/>
      <c r="F6" s="1117"/>
      <c r="G6" s="1117"/>
      <c r="H6" s="1117"/>
      <c r="I6" s="1117"/>
      <c r="J6" s="1117"/>
      <c r="K6" s="1117"/>
      <c r="L6" s="1117"/>
      <c r="M6" s="1117"/>
      <c r="N6" s="1117"/>
      <c r="O6" s="1117"/>
      <c r="P6" s="1117"/>
      <c r="Q6" s="1117"/>
      <c r="R6" s="1117"/>
      <c r="S6" s="1117"/>
      <c r="T6" s="1117"/>
      <c r="U6" s="1117"/>
      <c r="V6" s="1117"/>
      <c r="W6" s="1117"/>
      <c r="X6" s="1117"/>
      <c r="Y6" s="1117"/>
      <c r="Z6" s="1118"/>
    </row>
    <row r="7" spans="2:26" ht="100.35" customHeight="1" x14ac:dyDescent="0.15">
      <c r="B7" s="1119"/>
      <c r="C7" s="1120"/>
      <c r="D7" s="1120"/>
      <c r="E7" s="1120"/>
      <c r="F7" s="1120"/>
      <c r="G7" s="1120"/>
      <c r="H7" s="1120"/>
      <c r="I7" s="1120"/>
      <c r="J7" s="1120"/>
      <c r="K7" s="1120"/>
      <c r="L7" s="1120"/>
      <c r="M7" s="1120"/>
      <c r="N7" s="1120"/>
      <c r="O7" s="1120"/>
      <c r="P7" s="1120"/>
      <c r="Q7" s="1120"/>
      <c r="R7" s="1120"/>
      <c r="S7" s="1120"/>
      <c r="T7" s="1120"/>
      <c r="U7" s="1120"/>
      <c r="V7" s="1120"/>
      <c r="W7" s="1120"/>
      <c r="X7" s="1120"/>
      <c r="Y7" s="1120"/>
      <c r="Z7" s="1121"/>
    </row>
    <row r="8" spans="2:26" ht="50.1" customHeight="1" x14ac:dyDescent="0.15">
      <c r="B8" s="1119"/>
      <c r="C8" s="1120"/>
      <c r="D8" s="1120"/>
      <c r="E8" s="1120"/>
      <c r="F8" s="1120"/>
      <c r="G8" s="1120"/>
      <c r="H8" s="1120"/>
      <c r="I8" s="1120"/>
      <c r="J8" s="1120"/>
      <c r="K8" s="1120"/>
      <c r="L8" s="1120"/>
      <c r="M8" s="1120"/>
      <c r="N8" s="1120"/>
      <c r="O8" s="1120"/>
      <c r="P8" s="1120"/>
      <c r="Q8" s="1120"/>
      <c r="R8" s="1120"/>
      <c r="S8" s="1120"/>
      <c r="T8" s="1120"/>
      <c r="U8" s="1120"/>
      <c r="V8" s="1120"/>
      <c r="W8" s="1120"/>
      <c r="X8" s="1120"/>
      <c r="Y8" s="1120"/>
      <c r="Z8" s="1121"/>
    </row>
    <row r="9" spans="2:26" ht="100.35" customHeight="1" x14ac:dyDescent="0.15">
      <c r="B9" s="1119"/>
      <c r="C9" s="1120"/>
      <c r="D9" s="1120"/>
      <c r="E9" s="1120"/>
      <c r="F9" s="1120"/>
      <c r="G9" s="1120"/>
      <c r="H9" s="1120"/>
      <c r="I9" s="1120"/>
      <c r="J9" s="1120"/>
      <c r="K9" s="1120"/>
      <c r="L9" s="1120"/>
      <c r="M9" s="1120"/>
      <c r="N9" s="1120"/>
      <c r="O9" s="1120"/>
      <c r="P9" s="1120"/>
      <c r="Q9" s="1120"/>
      <c r="R9" s="1120"/>
      <c r="S9" s="1120"/>
      <c r="T9" s="1120"/>
      <c r="U9" s="1120"/>
      <c r="V9" s="1120"/>
      <c r="W9" s="1120"/>
      <c r="X9" s="1120"/>
      <c r="Y9" s="1120"/>
      <c r="Z9" s="1121"/>
    </row>
    <row r="10" spans="2:26" ht="50.1" customHeight="1" x14ac:dyDescent="0.15">
      <c r="B10" s="1119"/>
      <c r="C10" s="1120"/>
      <c r="D10" s="1120"/>
      <c r="E10" s="1120"/>
      <c r="F10" s="1120"/>
      <c r="G10" s="1120"/>
      <c r="H10" s="1120"/>
      <c r="I10" s="1120"/>
      <c r="J10" s="1120"/>
      <c r="K10" s="1120"/>
      <c r="L10" s="1120"/>
      <c r="M10" s="1120"/>
      <c r="N10" s="1120"/>
      <c r="O10" s="1120"/>
      <c r="P10" s="1120"/>
      <c r="Q10" s="1120"/>
      <c r="R10" s="1120"/>
      <c r="S10" s="1120"/>
      <c r="T10" s="1120"/>
      <c r="U10" s="1120"/>
      <c r="V10" s="1120"/>
      <c r="W10" s="1120"/>
      <c r="X10" s="1120"/>
      <c r="Y10" s="1120"/>
      <c r="Z10" s="1121"/>
    </row>
    <row r="11" spans="2:26" ht="100.35" customHeight="1" x14ac:dyDescent="0.15">
      <c r="B11" s="1119"/>
      <c r="C11" s="1120"/>
      <c r="D11" s="1120"/>
      <c r="E11" s="1120"/>
      <c r="F11" s="1120"/>
      <c r="G11" s="1120"/>
      <c r="H11" s="1120"/>
      <c r="I11" s="1120"/>
      <c r="J11" s="1120"/>
      <c r="K11" s="1120"/>
      <c r="L11" s="1120"/>
      <c r="M11" s="1120"/>
      <c r="N11" s="1120"/>
      <c r="O11" s="1120"/>
      <c r="P11" s="1120"/>
      <c r="Q11" s="1120"/>
      <c r="R11" s="1120"/>
      <c r="S11" s="1120"/>
      <c r="T11" s="1120"/>
      <c r="U11" s="1120"/>
      <c r="V11" s="1120"/>
      <c r="W11" s="1120"/>
      <c r="X11" s="1120"/>
      <c r="Y11" s="1120"/>
      <c r="Z11" s="1121"/>
    </row>
    <row r="12" spans="2:26" ht="50.1" customHeight="1" x14ac:dyDescent="0.15">
      <c r="B12" s="1119"/>
      <c r="C12" s="1120"/>
      <c r="D12" s="1120"/>
      <c r="E12" s="1120"/>
      <c r="F12" s="1120"/>
      <c r="G12" s="1120"/>
      <c r="H12" s="1120"/>
      <c r="I12" s="1120"/>
      <c r="J12" s="1120"/>
      <c r="K12" s="1120"/>
      <c r="L12" s="1120"/>
      <c r="M12" s="1120"/>
      <c r="N12" s="1120"/>
      <c r="O12" s="1120"/>
      <c r="P12" s="1120"/>
      <c r="Q12" s="1120"/>
      <c r="R12" s="1120"/>
      <c r="S12" s="1120"/>
      <c r="T12" s="1120"/>
      <c r="U12" s="1120"/>
      <c r="V12" s="1120"/>
      <c r="W12" s="1120"/>
      <c r="X12" s="1120"/>
      <c r="Y12" s="1120"/>
      <c r="Z12" s="1121"/>
    </row>
    <row r="13" spans="2:26" ht="100.35" customHeight="1" x14ac:dyDescent="0.15">
      <c r="B13" s="1119"/>
      <c r="C13" s="1120"/>
      <c r="D13" s="1120"/>
      <c r="E13" s="1120"/>
      <c r="F13" s="1120"/>
      <c r="G13" s="1120"/>
      <c r="H13" s="1120"/>
      <c r="I13" s="1120"/>
      <c r="J13" s="1120"/>
      <c r="K13" s="1120"/>
      <c r="L13" s="1120"/>
      <c r="M13" s="1120"/>
      <c r="N13" s="1120"/>
      <c r="O13" s="1120"/>
      <c r="P13" s="1120"/>
      <c r="Q13" s="1120"/>
      <c r="R13" s="1120"/>
      <c r="S13" s="1120"/>
      <c r="T13" s="1120"/>
      <c r="U13" s="1120"/>
      <c r="V13" s="1120"/>
      <c r="W13" s="1120"/>
      <c r="X13" s="1120"/>
      <c r="Y13" s="1120"/>
      <c r="Z13" s="1121"/>
    </row>
    <row r="14" spans="2:26" ht="50.1" customHeight="1" x14ac:dyDescent="0.15">
      <c r="B14" s="1119"/>
      <c r="C14" s="1120"/>
      <c r="D14" s="1120"/>
      <c r="E14" s="1120"/>
      <c r="F14" s="1120"/>
      <c r="G14" s="1120"/>
      <c r="H14" s="1120"/>
      <c r="I14" s="1120"/>
      <c r="J14" s="1120"/>
      <c r="K14" s="1120"/>
      <c r="L14" s="1120"/>
      <c r="M14" s="1120"/>
      <c r="N14" s="1120"/>
      <c r="O14" s="1120"/>
      <c r="P14" s="1120"/>
      <c r="Q14" s="1120"/>
      <c r="R14" s="1120"/>
      <c r="S14" s="1120"/>
      <c r="T14" s="1120"/>
      <c r="U14" s="1120"/>
      <c r="V14" s="1120"/>
      <c r="W14" s="1120"/>
      <c r="X14" s="1120"/>
      <c r="Y14" s="1120"/>
      <c r="Z14" s="1121"/>
    </row>
    <row r="15" spans="2:26" ht="100.35" customHeight="1" x14ac:dyDescent="0.15">
      <c r="B15" s="1122"/>
      <c r="C15" s="1123"/>
      <c r="D15" s="1123"/>
      <c r="E15" s="1123"/>
      <c r="F15" s="1123"/>
      <c r="G15" s="1123"/>
      <c r="H15" s="1123"/>
      <c r="I15" s="1123"/>
      <c r="J15" s="1123"/>
      <c r="K15" s="1123"/>
      <c r="L15" s="1123"/>
      <c r="M15" s="1123"/>
      <c r="N15" s="1123"/>
      <c r="O15" s="1123"/>
      <c r="P15" s="1123"/>
      <c r="Q15" s="1123"/>
      <c r="R15" s="1123"/>
      <c r="S15" s="1123"/>
      <c r="T15" s="1123"/>
      <c r="U15" s="1123"/>
      <c r="V15" s="1123"/>
      <c r="W15" s="1123"/>
      <c r="X15" s="1123"/>
      <c r="Y15" s="1123"/>
      <c r="Z15" s="1124"/>
    </row>
    <row r="16" spans="2:26" ht="9.75" customHeight="1" x14ac:dyDescent="0.15">
      <c r="B16" s="79"/>
      <c r="C16" s="79"/>
      <c r="D16" s="80"/>
      <c r="E16" s="81"/>
      <c r="F16" s="81"/>
      <c r="G16" s="81"/>
      <c r="H16" s="81"/>
      <c r="I16" s="81"/>
      <c r="J16" s="81"/>
      <c r="K16" s="81"/>
      <c r="L16" s="81"/>
      <c r="M16" s="81"/>
      <c r="N16" s="81"/>
      <c r="O16" s="81"/>
      <c r="P16" s="81"/>
      <c r="Q16" s="81"/>
      <c r="R16" s="81"/>
      <c r="S16" s="81"/>
      <c r="T16" s="81"/>
      <c r="U16" s="81"/>
      <c r="V16" s="81"/>
      <c r="W16" s="81"/>
      <c r="X16" s="81"/>
      <c r="Y16" s="81"/>
      <c r="Z16" s="81"/>
    </row>
    <row r="17" spans="3:3" x14ac:dyDescent="0.15">
      <c r="C17" s="1"/>
    </row>
  </sheetData>
  <mergeCells count="18">
    <mergeCell ref="B6:Z15"/>
    <mergeCell ref="B5:Z5"/>
    <mergeCell ref="O3:Q4"/>
    <mergeCell ref="X3:Z4"/>
    <mergeCell ref="B4:D4"/>
    <mergeCell ref="E4:H4"/>
    <mergeCell ref="I4:K4"/>
    <mergeCell ref="L4:N4"/>
    <mergeCell ref="R4:T4"/>
    <mergeCell ref="Q2:T2"/>
    <mergeCell ref="U2:W2"/>
    <mergeCell ref="X2:Z2"/>
    <mergeCell ref="B3:D3"/>
    <mergeCell ref="E3:H3"/>
    <mergeCell ref="I3:K3"/>
    <mergeCell ref="L3:N3"/>
    <mergeCell ref="R3:T3"/>
    <mergeCell ref="U3:W4"/>
  </mergeCells>
  <phoneticPr fontId="13"/>
  <dataValidations count="1">
    <dataValidation allowBlank="1" showInputMessage="1" showErrorMessage="1" prompt="診断区分の所見を、１ページあたり5,000文字以内で入力する。_x000a_文字数が多い場合には、シートをコピーし複数ページで入力する。" sqref="B6:Z15" xr:uid="{82618E3E-7CB6-4549-A3C0-C2F40974F9C7}"/>
  </dataValidations>
  <printOptions horizontalCentered="1" verticalCentered="1"/>
  <pageMargins left="0.23622047244094488" right="0.23622047244094488" top="0.74803149606299213" bottom="0.74803149606299213" header="0.31496062992125984" footer="0.31496062992125984"/>
  <pageSetup paperSize="9" scale="61" orientation="landscape" copies="2" r:id="rId1"/>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72"/>
  <dimension ref="B3:J83"/>
  <sheetViews>
    <sheetView view="pageBreakPreview" topLeftCell="A4" zoomScaleNormal="85" zoomScaleSheetLayoutView="100" workbookViewId="0">
      <selection activeCell="E35" sqref="E35"/>
    </sheetView>
  </sheetViews>
  <sheetFormatPr defaultRowHeight="13.5" x14ac:dyDescent="0.15"/>
  <cols>
    <col min="2" max="2" width="18.125" bestFit="1" customWidth="1"/>
    <col min="3" max="3" width="22.75" customWidth="1"/>
    <col min="4" max="5" width="18.5" bestFit="1" customWidth="1"/>
    <col min="6" max="6" width="12.75" customWidth="1"/>
    <col min="7" max="7" width="9.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5.75" customWidth="1"/>
  </cols>
  <sheetData>
    <row r="3" spans="2:10" ht="14.25" thickBot="1" x14ac:dyDescent="0.2"/>
    <row r="4" spans="2:10" x14ac:dyDescent="0.15">
      <c r="B4" s="1134" t="s">
        <v>268</v>
      </c>
      <c r="C4" s="1135"/>
      <c r="D4" s="1135"/>
      <c r="E4" s="1135"/>
      <c r="F4" s="1136"/>
    </row>
    <row r="5" spans="2:10" ht="14.25" thickBot="1" x14ac:dyDescent="0.2">
      <c r="B5" s="142" t="s">
        <v>269</v>
      </c>
      <c r="C5" s="143" t="s">
        <v>270</v>
      </c>
      <c r="D5" s="143" t="s">
        <v>271</v>
      </c>
      <c r="E5" s="143" t="s">
        <v>272</v>
      </c>
      <c r="F5" s="144" t="s">
        <v>273</v>
      </c>
    </row>
    <row r="6" spans="2:10" ht="14.25" thickTop="1" x14ac:dyDescent="0.15">
      <c r="B6" s="152" t="s">
        <v>274</v>
      </c>
      <c r="C6" s="153" t="s">
        <v>275</v>
      </c>
      <c r="D6" s="153" t="s">
        <v>276</v>
      </c>
      <c r="E6" s="153" t="s">
        <v>277</v>
      </c>
      <c r="F6" s="154" t="s">
        <v>278</v>
      </c>
    </row>
    <row r="7" spans="2:10" x14ac:dyDescent="0.15">
      <c r="B7" s="152" t="s">
        <v>279</v>
      </c>
      <c r="C7" s="153" t="s">
        <v>280</v>
      </c>
      <c r="D7" s="153" t="s">
        <v>281</v>
      </c>
      <c r="E7" s="153" t="s">
        <v>282</v>
      </c>
      <c r="F7" s="154" t="s">
        <v>283</v>
      </c>
    </row>
    <row r="8" spans="2:10" x14ac:dyDescent="0.15">
      <c r="B8" s="152" t="s">
        <v>284</v>
      </c>
      <c r="C8" s="153" t="s">
        <v>285</v>
      </c>
      <c r="D8" s="153"/>
      <c r="E8" s="153" t="s">
        <v>286</v>
      </c>
      <c r="F8" s="154"/>
    </row>
    <row r="9" spans="2:10" x14ac:dyDescent="0.15">
      <c r="B9" s="152" t="s">
        <v>287</v>
      </c>
      <c r="C9" s="153" t="s">
        <v>288</v>
      </c>
      <c r="D9" s="153"/>
      <c r="E9" s="153" t="s">
        <v>289</v>
      </c>
      <c r="F9" s="154"/>
    </row>
    <row r="10" spans="2:10" x14ac:dyDescent="0.15">
      <c r="B10" s="152" t="s">
        <v>290</v>
      </c>
      <c r="C10" s="153" t="s">
        <v>291</v>
      </c>
      <c r="D10" s="153"/>
      <c r="E10" s="153" t="s">
        <v>292</v>
      </c>
      <c r="F10" s="154"/>
    </row>
    <row r="11" spans="2:10" x14ac:dyDescent="0.15">
      <c r="B11" s="152" t="s">
        <v>293</v>
      </c>
      <c r="C11" s="153" t="s">
        <v>294</v>
      </c>
      <c r="D11" s="153"/>
      <c r="E11" s="153"/>
      <c r="F11" s="154"/>
    </row>
    <row r="12" spans="2:10" ht="14.25" thickBot="1" x14ac:dyDescent="0.2">
      <c r="B12" s="155" t="s">
        <v>295</v>
      </c>
      <c r="C12" s="156"/>
      <c r="D12" s="156"/>
      <c r="E12" s="156"/>
      <c r="F12" s="157"/>
    </row>
    <row r="13" spans="2:10" ht="14.25" thickBot="1" x14ac:dyDescent="0.2"/>
    <row r="14" spans="2:10" x14ac:dyDescent="0.15">
      <c r="B14" s="1134" t="s">
        <v>296</v>
      </c>
      <c r="C14" s="1135"/>
      <c r="D14" s="1135"/>
      <c r="E14" s="1135"/>
      <c r="F14" s="1135"/>
      <c r="G14" s="1135"/>
      <c r="H14" s="1135"/>
      <c r="I14" s="1135"/>
      <c r="J14" s="1136"/>
    </row>
    <row r="15" spans="2:10" ht="14.25" thickBot="1" x14ac:dyDescent="0.2">
      <c r="B15" s="142" t="s">
        <v>297</v>
      </c>
      <c r="C15" s="143" t="s">
        <v>298</v>
      </c>
      <c r="D15" s="143" t="s">
        <v>299</v>
      </c>
      <c r="E15" s="143" t="s">
        <v>300</v>
      </c>
      <c r="F15" s="143" t="s">
        <v>301</v>
      </c>
      <c r="G15" s="143" t="s">
        <v>302</v>
      </c>
      <c r="H15" s="143" t="s">
        <v>303</v>
      </c>
      <c r="I15" s="143" t="s">
        <v>304</v>
      </c>
      <c r="J15" s="144" t="s">
        <v>305</v>
      </c>
    </row>
    <row r="16" spans="2:10" ht="14.25" thickTop="1" x14ac:dyDescent="0.15">
      <c r="B16" s="145" t="s">
        <v>306</v>
      </c>
      <c r="C16" s="146" t="s">
        <v>307</v>
      </c>
      <c r="D16" s="146" t="s">
        <v>308</v>
      </c>
      <c r="E16" s="146" t="s">
        <v>309</v>
      </c>
      <c r="F16" s="146" t="s">
        <v>310</v>
      </c>
      <c r="G16" s="146" t="s">
        <v>310</v>
      </c>
      <c r="H16" s="146" t="s">
        <v>311</v>
      </c>
      <c r="I16" s="146" t="s">
        <v>312</v>
      </c>
      <c r="J16" s="147" t="s">
        <v>313</v>
      </c>
    </row>
    <row r="17" spans="2:10" x14ac:dyDescent="0.15">
      <c r="B17" s="145" t="s">
        <v>314</v>
      </c>
      <c r="C17" s="146" t="s">
        <v>315</v>
      </c>
      <c r="D17" s="146" t="s">
        <v>316</v>
      </c>
      <c r="E17" s="146" t="s">
        <v>317</v>
      </c>
      <c r="F17" s="146" t="s">
        <v>318</v>
      </c>
      <c r="G17" s="146" t="s">
        <v>319</v>
      </c>
      <c r="H17" s="146" t="s">
        <v>320</v>
      </c>
      <c r="I17" s="146" t="s">
        <v>321</v>
      </c>
      <c r="J17" s="147" t="s">
        <v>322</v>
      </c>
    </row>
    <row r="18" spans="2:10" x14ac:dyDescent="0.15">
      <c r="B18" s="145" t="s">
        <v>323</v>
      </c>
      <c r="C18" s="146" t="s">
        <v>324</v>
      </c>
      <c r="D18" s="146" t="s">
        <v>325</v>
      </c>
      <c r="E18" s="146" t="s">
        <v>326</v>
      </c>
      <c r="F18" s="146" t="s">
        <v>327</v>
      </c>
      <c r="G18" s="146" t="s">
        <v>328</v>
      </c>
      <c r="H18" s="146"/>
      <c r="I18" s="146" t="s">
        <v>320</v>
      </c>
      <c r="J18" s="147" t="s">
        <v>329</v>
      </c>
    </row>
    <row r="19" spans="2:10" x14ac:dyDescent="0.15">
      <c r="B19" s="145" t="s">
        <v>330</v>
      </c>
      <c r="C19" s="146" t="s">
        <v>331</v>
      </c>
      <c r="D19" s="146"/>
      <c r="E19" s="146" t="s">
        <v>332</v>
      </c>
      <c r="F19" s="146" t="s">
        <v>328</v>
      </c>
      <c r="G19" s="146" t="s">
        <v>333</v>
      </c>
      <c r="H19" s="146"/>
      <c r="I19" s="146"/>
      <c r="J19" s="147"/>
    </row>
    <row r="20" spans="2:10" x14ac:dyDescent="0.15">
      <c r="B20" s="145" t="s">
        <v>334</v>
      </c>
      <c r="C20" s="146" t="s">
        <v>335</v>
      </c>
      <c r="D20" s="146"/>
      <c r="E20" s="146" t="s">
        <v>336</v>
      </c>
      <c r="F20" s="146" t="s">
        <v>333</v>
      </c>
      <c r="G20" s="146" t="s">
        <v>337</v>
      </c>
      <c r="H20" s="146"/>
      <c r="I20" s="146"/>
      <c r="J20" s="147"/>
    </row>
    <row r="21" spans="2:10" x14ac:dyDescent="0.15">
      <c r="B21" s="145" t="s">
        <v>291</v>
      </c>
      <c r="C21" s="146" t="s">
        <v>338</v>
      </c>
      <c r="D21" s="146"/>
      <c r="E21" s="146" t="s">
        <v>339</v>
      </c>
      <c r="F21" s="146" t="s">
        <v>337</v>
      </c>
      <c r="G21" s="146"/>
      <c r="H21" s="146"/>
      <c r="I21" s="146"/>
      <c r="J21" s="147"/>
    </row>
    <row r="22" spans="2:10" x14ac:dyDescent="0.15">
      <c r="B22" s="145"/>
      <c r="C22" s="146" t="s">
        <v>340</v>
      </c>
      <c r="D22" s="146"/>
      <c r="E22" s="146" t="s">
        <v>341</v>
      </c>
      <c r="F22" s="146"/>
      <c r="G22" s="146"/>
      <c r="H22" s="146"/>
      <c r="I22" s="146"/>
      <c r="J22" s="147"/>
    </row>
    <row r="23" spans="2:10" x14ac:dyDescent="0.15">
      <c r="B23" s="145"/>
      <c r="C23" s="146" t="s">
        <v>342</v>
      </c>
      <c r="D23" s="146"/>
      <c r="E23" s="146" t="s">
        <v>343</v>
      </c>
      <c r="F23" s="146"/>
      <c r="G23" s="146"/>
      <c r="H23" s="146"/>
      <c r="I23" s="146"/>
      <c r="J23" s="147"/>
    </row>
    <row r="24" spans="2:10" x14ac:dyDescent="0.15">
      <c r="B24" s="145"/>
      <c r="C24" s="146" t="s">
        <v>344</v>
      </c>
      <c r="D24" s="146"/>
      <c r="E24" s="146" t="s">
        <v>345</v>
      </c>
      <c r="F24" s="146"/>
      <c r="G24" s="146"/>
      <c r="H24" s="146"/>
      <c r="I24" s="146"/>
      <c r="J24" s="147"/>
    </row>
    <row r="25" spans="2:10" x14ac:dyDescent="0.15">
      <c r="B25" s="145"/>
      <c r="C25" s="146" t="s">
        <v>346</v>
      </c>
      <c r="D25" s="146"/>
      <c r="E25" s="146" t="s">
        <v>347</v>
      </c>
      <c r="F25" s="146"/>
      <c r="G25" s="146"/>
      <c r="H25" s="146"/>
      <c r="I25" s="146"/>
      <c r="J25" s="147"/>
    </row>
    <row r="26" spans="2:10" x14ac:dyDescent="0.15">
      <c r="B26" s="145"/>
      <c r="C26" s="146" t="s">
        <v>348</v>
      </c>
      <c r="D26" s="146"/>
      <c r="E26" s="148" t="s">
        <v>349</v>
      </c>
      <c r="F26" s="146"/>
      <c r="G26" s="146"/>
      <c r="H26" s="146"/>
      <c r="I26" s="146"/>
      <c r="J26" s="147"/>
    </row>
    <row r="27" spans="2:10" x14ac:dyDescent="0.15">
      <c r="B27" s="145"/>
      <c r="C27" s="146" t="s">
        <v>350</v>
      </c>
      <c r="D27" s="146"/>
      <c r="E27" s="146" t="s">
        <v>351</v>
      </c>
      <c r="F27" s="146"/>
      <c r="G27" s="146"/>
      <c r="H27" s="146"/>
      <c r="I27" s="146"/>
      <c r="J27" s="147"/>
    </row>
    <row r="28" spans="2:10" x14ac:dyDescent="0.15">
      <c r="B28" s="145"/>
      <c r="C28" s="146" t="s">
        <v>352</v>
      </c>
      <c r="D28" s="146"/>
      <c r="E28" s="148"/>
      <c r="F28" s="146"/>
      <c r="G28" s="146"/>
      <c r="H28" s="146"/>
      <c r="I28" s="146"/>
      <c r="J28" s="147"/>
    </row>
    <row r="29" spans="2:10" x14ac:dyDescent="0.15">
      <c r="B29" s="145"/>
      <c r="C29" s="146" t="s">
        <v>291</v>
      </c>
      <c r="D29" s="146"/>
      <c r="E29" s="146"/>
      <c r="F29" s="146"/>
      <c r="G29" s="146"/>
      <c r="H29" s="146"/>
      <c r="I29" s="146"/>
      <c r="J29" s="147"/>
    </row>
    <row r="30" spans="2:10" x14ac:dyDescent="0.15">
      <c r="B30" s="145"/>
      <c r="C30" s="146"/>
      <c r="D30" s="146"/>
      <c r="E30" s="146"/>
      <c r="F30" s="146"/>
      <c r="G30" s="146"/>
      <c r="H30" s="146"/>
      <c r="I30" s="146"/>
      <c r="J30" s="147"/>
    </row>
    <row r="31" spans="2:10" x14ac:dyDescent="0.15">
      <c r="B31" s="145"/>
      <c r="C31" s="146" t="s">
        <v>352</v>
      </c>
      <c r="D31" s="146"/>
      <c r="E31" s="146"/>
      <c r="F31" s="146"/>
      <c r="G31" s="146"/>
      <c r="H31" s="146"/>
      <c r="I31" s="146"/>
      <c r="J31" s="147"/>
    </row>
    <row r="32" spans="2:10" x14ac:dyDescent="0.15">
      <c r="B32" s="145"/>
      <c r="C32" s="146" t="s">
        <v>291</v>
      </c>
      <c r="D32" s="146"/>
      <c r="E32" s="146"/>
      <c r="F32" s="146"/>
      <c r="G32" s="146"/>
      <c r="H32" s="146"/>
      <c r="I32" s="146"/>
      <c r="J32" s="147"/>
    </row>
    <row r="33" spans="2:10" x14ac:dyDescent="0.15">
      <c r="B33" s="145"/>
      <c r="C33" s="146"/>
      <c r="D33" s="146"/>
      <c r="E33" s="146"/>
      <c r="F33" s="146"/>
      <c r="G33" s="146"/>
      <c r="H33" s="146"/>
      <c r="I33" s="146"/>
      <c r="J33" s="147"/>
    </row>
    <row r="34" spans="2:10" x14ac:dyDescent="0.15">
      <c r="B34" s="145"/>
      <c r="C34" s="146" t="s">
        <v>353</v>
      </c>
      <c r="D34" s="146"/>
      <c r="E34" s="146"/>
      <c r="F34" s="146"/>
      <c r="G34" s="146"/>
      <c r="H34" s="146"/>
      <c r="I34" s="146"/>
      <c r="J34" s="147"/>
    </row>
    <row r="35" spans="2:10" x14ac:dyDescent="0.15">
      <c r="B35" s="145"/>
      <c r="C35" s="146" t="s">
        <v>291</v>
      </c>
      <c r="D35" s="146"/>
      <c r="E35" s="146"/>
      <c r="F35" s="146"/>
      <c r="G35" s="146"/>
      <c r="H35" s="146"/>
      <c r="I35" s="146"/>
      <c r="J35" s="147"/>
    </row>
    <row r="36" spans="2:10" x14ac:dyDescent="0.15">
      <c r="B36" s="145"/>
      <c r="C36" s="146"/>
      <c r="D36" s="146"/>
      <c r="E36" s="146"/>
      <c r="F36" s="146"/>
      <c r="G36" s="146"/>
      <c r="H36" s="146"/>
      <c r="I36" s="146"/>
      <c r="J36" s="147"/>
    </row>
    <row r="37" spans="2:10" x14ac:dyDescent="0.15">
      <c r="B37" s="145"/>
      <c r="C37" s="146" t="s">
        <v>354</v>
      </c>
      <c r="D37" s="146"/>
      <c r="E37" s="146"/>
      <c r="F37" s="146"/>
      <c r="G37" s="146"/>
      <c r="H37" s="146"/>
      <c r="I37" s="146"/>
      <c r="J37" s="147"/>
    </row>
    <row r="38" spans="2:10" x14ac:dyDescent="0.15">
      <c r="B38" s="145"/>
      <c r="C38" s="146" t="s">
        <v>355</v>
      </c>
      <c r="D38" s="146"/>
      <c r="E38" s="146"/>
      <c r="F38" s="146"/>
      <c r="G38" s="146"/>
      <c r="H38" s="146"/>
      <c r="I38" s="146"/>
      <c r="J38" s="147"/>
    </row>
    <row r="39" spans="2:10" x14ac:dyDescent="0.15">
      <c r="B39" s="145"/>
      <c r="C39" s="146" t="s">
        <v>291</v>
      </c>
      <c r="D39" s="146"/>
      <c r="E39" s="146"/>
      <c r="F39" s="146"/>
      <c r="G39" s="146"/>
      <c r="H39" s="146"/>
      <c r="I39" s="146"/>
      <c r="J39" s="147"/>
    </row>
    <row r="40" spans="2:10" x14ac:dyDescent="0.15">
      <c r="B40" s="145"/>
      <c r="C40" s="146"/>
      <c r="D40" s="146"/>
      <c r="E40" s="146"/>
      <c r="F40" s="146"/>
      <c r="G40" s="146"/>
      <c r="H40" s="146"/>
      <c r="I40" s="146"/>
      <c r="J40" s="147"/>
    </row>
    <row r="41" spans="2:10" x14ac:dyDescent="0.15">
      <c r="B41" s="145"/>
      <c r="C41" s="146" t="s">
        <v>356</v>
      </c>
      <c r="D41" s="146"/>
      <c r="E41" s="146"/>
      <c r="F41" s="146"/>
      <c r="G41" s="146"/>
      <c r="H41" s="146"/>
      <c r="I41" s="146"/>
      <c r="J41" s="147"/>
    </row>
    <row r="42" spans="2:10" x14ac:dyDescent="0.15">
      <c r="B42" s="145"/>
      <c r="C42" s="146" t="s">
        <v>357</v>
      </c>
      <c r="D42" s="146"/>
      <c r="E42" s="146"/>
      <c r="F42" s="146"/>
      <c r="G42" s="146"/>
      <c r="H42" s="146"/>
      <c r="I42" s="146"/>
      <c r="J42" s="147"/>
    </row>
    <row r="43" spans="2:10" x14ac:dyDescent="0.15">
      <c r="B43" s="145"/>
      <c r="C43" s="146" t="s">
        <v>358</v>
      </c>
      <c r="D43" s="146"/>
      <c r="E43" s="146"/>
      <c r="F43" s="146"/>
      <c r="G43" s="146"/>
      <c r="H43" s="146"/>
      <c r="I43" s="146"/>
      <c r="J43" s="147"/>
    </row>
    <row r="44" spans="2:10" x14ac:dyDescent="0.15">
      <c r="B44" s="145"/>
      <c r="C44" s="146" t="s">
        <v>359</v>
      </c>
      <c r="D44" s="146"/>
      <c r="E44" s="146"/>
      <c r="F44" s="146"/>
      <c r="G44" s="146"/>
      <c r="H44" s="146"/>
      <c r="I44" s="146"/>
      <c r="J44" s="147"/>
    </row>
    <row r="45" spans="2:10" x14ac:dyDescent="0.15">
      <c r="B45" s="145"/>
      <c r="C45" s="146" t="s">
        <v>291</v>
      </c>
      <c r="D45" s="146"/>
      <c r="E45" s="146"/>
      <c r="F45" s="146"/>
      <c r="G45" s="146"/>
      <c r="H45" s="146"/>
      <c r="I45" s="146"/>
      <c r="J45" s="147"/>
    </row>
    <row r="46" spans="2:10" x14ac:dyDescent="0.15">
      <c r="B46" s="145"/>
      <c r="C46" s="146"/>
      <c r="D46" s="146"/>
      <c r="E46" s="146"/>
      <c r="F46" s="146"/>
      <c r="G46" s="146"/>
      <c r="H46" s="146"/>
      <c r="I46" s="146"/>
      <c r="J46" s="147"/>
    </row>
    <row r="47" spans="2:10" ht="14.25" thickBot="1" x14ac:dyDescent="0.2">
      <c r="B47" s="149"/>
      <c r="C47" s="150" t="s">
        <v>291</v>
      </c>
      <c r="D47" s="150"/>
      <c r="E47" s="150"/>
      <c r="F47" s="150"/>
      <c r="G47" s="150"/>
      <c r="H47" s="150"/>
      <c r="I47" s="150"/>
      <c r="J47" s="151"/>
    </row>
    <row r="49" spans="2:7" ht="14.25" thickBot="1" x14ac:dyDescent="0.2">
      <c r="C49" s="51"/>
      <c r="D49" s="51"/>
      <c r="E49" s="51"/>
      <c r="F49" s="51"/>
      <c r="G49" s="51"/>
    </row>
    <row r="50" spans="2:7" x14ac:dyDescent="0.15">
      <c r="B50" s="1137" t="s">
        <v>360</v>
      </c>
      <c r="C50" s="1138"/>
      <c r="D50" s="1138"/>
      <c r="E50" s="1138"/>
      <c r="F50" s="1138"/>
      <c r="G50" s="1139"/>
    </row>
    <row r="51" spans="2:7" ht="14.25" thickBot="1" x14ac:dyDescent="0.2">
      <c r="B51" s="140" t="s">
        <v>361</v>
      </c>
      <c r="C51" s="45" t="s">
        <v>297</v>
      </c>
      <c r="D51" s="45" t="s">
        <v>362</v>
      </c>
      <c r="E51" s="45" t="s">
        <v>363</v>
      </c>
      <c r="F51" s="46" t="s">
        <v>364</v>
      </c>
      <c r="G51" s="141" t="s">
        <v>365</v>
      </c>
    </row>
    <row r="52" spans="2:7" ht="14.25" thickTop="1" x14ac:dyDescent="0.15">
      <c r="B52" s="158" t="s">
        <v>366</v>
      </c>
      <c r="C52" s="146" t="s">
        <v>367</v>
      </c>
      <c r="D52" s="146" t="s">
        <v>368</v>
      </c>
      <c r="E52" s="146" t="s">
        <v>369</v>
      </c>
      <c r="F52" s="146" t="s">
        <v>370</v>
      </c>
      <c r="G52" s="147" t="s">
        <v>313</v>
      </c>
    </row>
    <row r="53" spans="2:7" x14ac:dyDescent="0.15">
      <c r="B53" s="158" t="s">
        <v>371</v>
      </c>
      <c r="C53" s="146" t="s">
        <v>372</v>
      </c>
      <c r="D53" s="146" t="s">
        <v>373</v>
      </c>
      <c r="E53" s="146" t="s">
        <v>374</v>
      </c>
      <c r="F53" s="146" t="s">
        <v>375</v>
      </c>
      <c r="G53" s="147" t="s">
        <v>322</v>
      </c>
    </row>
    <row r="54" spans="2:7" x14ac:dyDescent="0.15">
      <c r="B54" s="158" t="s">
        <v>376</v>
      </c>
      <c r="C54" s="146" t="s">
        <v>377</v>
      </c>
      <c r="D54" s="146" t="s">
        <v>378</v>
      </c>
      <c r="E54" s="146" t="s">
        <v>379</v>
      </c>
      <c r="F54" s="146"/>
      <c r="G54" s="147" t="s">
        <v>329</v>
      </c>
    </row>
    <row r="55" spans="2:7" x14ac:dyDescent="0.15">
      <c r="B55" s="158" t="s">
        <v>380</v>
      </c>
      <c r="C55" s="146"/>
      <c r="D55" s="146"/>
      <c r="E55" s="146" t="s">
        <v>381</v>
      </c>
      <c r="F55" s="146"/>
      <c r="G55" s="147"/>
    </row>
    <row r="56" spans="2:7" x14ac:dyDescent="0.15">
      <c r="B56" s="158"/>
      <c r="C56" s="146" t="s">
        <v>382</v>
      </c>
      <c r="D56" s="146"/>
      <c r="E56" s="146" t="s">
        <v>383</v>
      </c>
      <c r="F56" s="146"/>
      <c r="G56" s="147"/>
    </row>
    <row r="57" spans="2:7" x14ac:dyDescent="0.15">
      <c r="B57" s="158"/>
      <c r="C57" s="146" t="s">
        <v>384</v>
      </c>
      <c r="D57" s="146"/>
      <c r="E57" s="146" t="s">
        <v>385</v>
      </c>
      <c r="F57" s="146"/>
      <c r="G57" s="147"/>
    </row>
    <row r="58" spans="2:7" x14ac:dyDescent="0.15">
      <c r="B58" s="158"/>
      <c r="C58" s="146" t="s">
        <v>386</v>
      </c>
      <c r="D58" s="146"/>
      <c r="E58" s="146" t="s">
        <v>351</v>
      </c>
      <c r="F58" s="146"/>
      <c r="G58" s="147"/>
    </row>
    <row r="59" spans="2:7" x14ac:dyDescent="0.15">
      <c r="B59" s="158"/>
      <c r="C59" s="146" t="s">
        <v>387</v>
      </c>
      <c r="D59" s="146"/>
      <c r="E59" s="146"/>
      <c r="F59" s="146"/>
      <c r="G59" s="147"/>
    </row>
    <row r="60" spans="2:7" x14ac:dyDescent="0.15">
      <c r="B60" s="158"/>
      <c r="C60" s="146" t="s">
        <v>291</v>
      </c>
      <c r="D60" s="146"/>
      <c r="E60" s="146"/>
      <c r="F60" s="146"/>
      <c r="G60" s="147"/>
    </row>
    <row r="61" spans="2:7" x14ac:dyDescent="0.15">
      <c r="B61" s="158"/>
      <c r="C61" s="146"/>
      <c r="D61" s="146"/>
      <c r="E61" s="146"/>
      <c r="F61" s="146"/>
      <c r="G61" s="147"/>
    </row>
    <row r="62" spans="2:7" x14ac:dyDescent="0.15">
      <c r="B62" s="158"/>
      <c r="C62" s="146" t="s">
        <v>87</v>
      </c>
      <c r="D62" s="146"/>
      <c r="E62" s="146"/>
      <c r="F62" s="146"/>
      <c r="G62" s="147"/>
    </row>
    <row r="63" spans="2:7" x14ac:dyDescent="0.15">
      <c r="B63" s="158"/>
      <c r="C63" s="146" t="s">
        <v>88</v>
      </c>
      <c r="D63" s="146"/>
      <c r="E63" s="146"/>
      <c r="F63" s="146"/>
      <c r="G63" s="147"/>
    </row>
    <row r="64" spans="2:7" x14ac:dyDescent="0.15">
      <c r="B64" s="158"/>
      <c r="C64" s="146" t="s">
        <v>89</v>
      </c>
      <c r="D64" s="146"/>
      <c r="E64" s="146"/>
      <c r="F64" s="146"/>
      <c r="G64" s="147"/>
    </row>
    <row r="65" spans="2:7" x14ac:dyDescent="0.15">
      <c r="B65" s="158"/>
      <c r="C65" s="146" t="s">
        <v>90</v>
      </c>
      <c r="D65" s="146"/>
      <c r="E65" s="146"/>
      <c r="F65" s="146"/>
      <c r="G65" s="147"/>
    </row>
    <row r="66" spans="2:7" x14ac:dyDescent="0.15">
      <c r="B66" s="158"/>
      <c r="C66" s="146" t="s">
        <v>388</v>
      </c>
      <c r="D66" s="146"/>
      <c r="E66" s="146"/>
      <c r="F66" s="146"/>
      <c r="G66" s="147"/>
    </row>
    <row r="67" spans="2:7" x14ac:dyDescent="0.15">
      <c r="B67" s="158"/>
      <c r="C67" s="146" t="s">
        <v>389</v>
      </c>
      <c r="D67" s="146"/>
      <c r="E67" s="146"/>
      <c r="F67" s="146"/>
      <c r="G67" s="147"/>
    </row>
    <row r="68" spans="2:7" x14ac:dyDescent="0.15">
      <c r="B68" s="158"/>
      <c r="C68" s="146" t="s">
        <v>91</v>
      </c>
      <c r="D68" s="146"/>
      <c r="E68" s="146"/>
      <c r="F68" s="146"/>
      <c r="G68" s="147"/>
    </row>
    <row r="69" spans="2:7" x14ac:dyDescent="0.15">
      <c r="B69" s="158"/>
      <c r="C69" s="146" t="s">
        <v>92</v>
      </c>
      <c r="D69" s="146"/>
      <c r="E69" s="146"/>
      <c r="F69" s="146"/>
      <c r="G69" s="147"/>
    </row>
    <row r="70" spans="2:7" x14ac:dyDescent="0.15">
      <c r="B70" s="158"/>
      <c r="C70" s="146" t="s">
        <v>390</v>
      </c>
      <c r="D70" s="146"/>
      <c r="E70" s="146"/>
      <c r="F70" s="146"/>
      <c r="G70" s="147"/>
    </row>
    <row r="71" spans="2:7" x14ac:dyDescent="0.15">
      <c r="B71" s="158"/>
      <c r="C71" s="146" t="s">
        <v>94</v>
      </c>
      <c r="D71" s="146"/>
      <c r="E71" s="146"/>
      <c r="F71" s="146"/>
      <c r="G71" s="147"/>
    </row>
    <row r="72" spans="2:7" x14ac:dyDescent="0.15">
      <c r="B72" s="158"/>
      <c r="C72" s="146" t="s">
        <v>96</v>
      </c>
      <c r="D72" s="146"/>
      <c r="E72" s="146"/>
      <c r="F72" s="146"/>
      <c r="G72" s="147"/>
    </row>
    <row r="73" spans="2:7" x14ac:dyDescent="0.15">
      <c r="B73" s="158"/>
      <c r="C73" s="146" t="s">
        <v>97</v>
      </c>
      <c r="D73" s="146"/>
      <c r="E73" s="146"/>
      <c r="F73" s="146"/>
      <c r="G73" s="147"/>
    </row>
    <row r="74" spans="2:7" x14ac:dyDescent="0.15">
      <c r="B74" s="158"/>
      <c r="C74" s="146" t="s">
        <v>98</v>
      </c>
      <c r="D74" s="146"/>
      <c r="E74" s="146"/>
      <c r="F74" s="146"/>
      <c r="G74" s="147"/>
    </row>
    <row r="75" spans="2:7" x14ac:dyDescent="0.15">
      <c r="B75" s="158"/>
      <c r="C75" s="146" t="s">
        <v>99</v>
      </c>
      <c r="D75" s="146"/>
      <c r="E75" s="146"/>
      <c r="F75" s="146"/>
      <c r="G75" s="147"/>
    </row>
    <row r="76" spans="2:7" x14ac:dyDescent="0.15">
      <c r="B76" s="158"/>
      <c r="C76" s="146" t="s">
        <v>100</v>
      </c>
      <c r="D76" s="146"/>
      <c r="E76" s="146"/>
      <c r="F76" s="146"/>
      <c r="G76" s="147"/>
    </row>
    <row r="77" spans="2:7" x14ac:dyDescent="0.15">
      <c r="B77" s="158"/>
      <c r="C77" s="146" t="s">
        <v>351</v>
      </c>
      <c r="D77" s="146"/>
      <c r="E77" s="146"/>
      <c r="F77" s="146"/>
      <c r="G77" s="147"/>
    </row>
    <row r="78" spans="2:7" x14ac:dyDescent="0.15">
      <c r="B78" s="158"/>
      <c r="C78" s="146"/>
      <c r="D78" s="146"/>
      <c r="E78" s="146"/>
      <c r="F78" s="146"/>
      <c r="G78" s="147"/>
    </row>
    <row r="79" spans="2:7" x14ac:dyDescent="0.15">
      <c r="B79" s="158"/>
      <c r="C79" s="146" t="s">
        <v>391</v>
      </c>
      <c r="D79" s="146"/>
      <c r="E79" s="146"/>
      <c r="F79" s="146"/>
      <c r="G79" s="147"/>
    </row>
    <row r="80" spans="2:7" x14ac:dyDescent="0.15">
      <c r="B80" s="158"/>
      <c r="C80" s="146" t="s">
        <v>392</v>
      </c>
      <c r="D80" s="146"/>
      <c r="E80" s="146"/>
      <c r="F80" s="146"/>
      <c r="G80" s="147"/>
    </row>
    <row r="81" spans="2:7" x14ac:dyDescent="0.15">
      <c r="B81" s="158"/>
      <c r="C81" s="146" t="s">
        <v>393</v>
      </c>
      <c r="D81" s="146"/>
      <c r="E81" s="146"/>
      <c r="F81" s="146"/>
      <c r="G81" s="147"/>
    </row>
    <row r="82" spans="2:7" x14ac:dyDescent="0.15">
      <c r="B82" s="158"/>
      <c r="C82" s="146" t="s">
        <v>394</v>
      </c>
      <c r="D82" s="146"/>
      <c r="E82" s="146"/>
      <c r="F82" s="146"/>
      <c r="G82" s="147"/>
    </row>
    <row r="83" spans="2:7" ht="14.25" thickBot="1" x14ac:dyDescent="0.2">
      <c r="B83" s="159"/>
      <c r="C83" s="150" t="s">
        <v>351</v>
      </c>
      <c r="D83" s="150"/>
      <c r="E83" s="150"/>
      <c r="F83" s="150"/>
      <c r="G83" s="151"/>
    </row>
  </sheetData>
  <mergeCells count="3">
    <mergeCell ref="B14:J14"/>
    <mergeCell ref="B50:G50"/>
    <mergeCell ref="B4:F4"/>
  </mergeCells>
  <phoneticPr fontId="13"/>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89FA09958AFED4086403F3D09756959" ma:contentTypeVersion="14" ma:contentTypeDescription="新しいドキュメントを作成します。" ma:contentTypeScope="" ma:versionID="0dbb791cd70c314c7870119c7c62823e">
  <xsd:schema xmlns:xsd="http://www.w3.org/2001/XMLSchema" xmlns:xs="http://www.w3.org/2001/XMLSchema" xmlns:p="http://schemas.microsoft.com/office/2006/metadata/properties" xmlns:ns2="a51e9b84-0d65-4c4a-a814-9438be8277eb" xmlns:ns3="472a4ffc-735f-4c55-96bd-3d43cfd721f4" targetNamespace="http://schemas.microsoft.com/office/2006/metadata/properties" ma:root="true" ma:fieldsID="771bfbc60634cbcb5e666ab3078083f5" ns2:_="" ns3:_="">
    <xsd:import namespace="a51e9b84-0d65-4c4a-a814-9438be8277eb"/>
    <xsd:import namespace="472a4ffc-735f-4c55-96bd-3d43cfd721f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1e9b84-0d65-4c4a-a814-9438be827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f0e5c1d-5909-49fd-b997-bad27e354d1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2a4ffc-735f-4c55-96bd-3d43cfd721f4"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9a4d806f-c0f0-4af9-9207-13c2009260b4}" ma:internalName="TaxCatchAll" ma:showField="CatchAllData" ma:web="472a4ffc-735f-4c55-96bd-3d43cfd721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72a4ffc-735f-4c55-96bd-3d43cfd721f4" xsi:nil="true"/>
    <lcf76f155ced4ddcb4097134ff3c332f xmlns="a51e9b84-0d65-4c4a-a814-9438be8277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737EF77-0C79-4D37-8E47-0CA87607B7D8}">
  <ds:schemaRefs>
    <ds:schemaRef ds:uri="http://schemas.microsoft.com/sharepoint/v3/contenttype/forms"/>
  </ds:schemaRefs>
</ds:datastoreItem>
</file>

<file path=customXml/itemProps2.xml><?xml version="1.0" encoding="utf-8"?>
<ds:datastoreItem xmlns:ds="http://schemas.openxmlformats.org/officeDocument/2006/customXml" ds:itemID="{FD8C9090-0A4A-4FBD-B535-C3D6FEE61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1e9b84-0d65-4c4a-a814-9438be8277eb"/>
    <ds:schemaRef ds:uri="472a4ffc-735f-4c55-96bd-3d43cfd721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DFDDF6-2908-453B-B75E-0C4F7A558B6F}">
  <ds:schemaRefs>
    <ds:schemaRef ds:uri="http://schemas.microsoft.com/office/2006/documentManagement/types"/>
    <ds:schemaRef ds:uri="http://purl.org/dc/elements/1.1/"/>
    <ds:schemaRef ds:uri="http://schemas.microsoft.com/office/2006/metadata/properties"/>
    <ds:schemaRef ds:uri="a51e9b84-0d65-4c4a-a814-9438be8277eb"/>
    <ds:schemaRef ds:uri="http://purl.org/dc/terms/"/>
    <ds:schemaRef ds:uri="http://schemas.microsoft.com/office/infopath/2007/PartnerControls"/>
    <ds:schemaRef ds:uri="http://www.w3.org/XML/1998/namespace"/>
    <ds:schemaRef ds:uri="http://schemas.openxmlformats.org/package/2006/metadata/core-properties"/>
    <ds:schemaRef ds:uri="472a4ffc-735f-4c55-96bd-3d43cfd721f4"/>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108</vt:i4>
      </vt:variant>
      <vt:variant>
        <vt:lpstr>名前付き一覧</vt:lpstr>
      </vt:variant>
      <vt:variant>
        <vt:i4>197</vt:i4>
      </vt:variant>
    </vt:vector>
  </HeadingPairs>
  <TitlesOfParts>
    <vt:vector size="305" baseType="lpstr">
      <vt:lpstr>点検様式作成フロー</vt:lpstr>
      <vt:lpstr>変状面積算出方法</vt:lpstr>
      <vt:lpstr>記入の留意点</vt:lpstr>
      <vt:lpstr>様式A-1</vt:lpstr>
      <vt:lpstr>様式A-2</vt:lpstr>
      <vt:lpstr>様式A-3</vt:lpstr>
      <vt:lpstr>様式B (1)</vt:lpstr>
      <vt:lpstr>様式B (2)</vt:lpstr>
      <vt:lpstr>様式B (3)</vt:lpstr>
      <vt:lpstr>様式B (4)</vt:lpstr>
      <vt:lpstr>様式B (5)</vt:lpstr>
      <vt:lpstr>様式C-1-1</vt:lpstr>
      <vt:lpstr>様式C-1-2</vt:lpstr>
      <vt:lpstr>様式C-2</vt:lpstr>
      <vt:lpstr>様式D-1-1(1)</vt:lpstr>
      <vt:lpstr>様式D-1-1(2)</vt:lpstr>
      <vt:lpstr>様式D-1-1(3)</vt:lpstr>
      <vt:lpstr>様式D-1-1(4)</vt:lpstr>
      <vt:lpstr>様式D-1-1(5)</vt:lpstr>
      <vt:lpstr>様式D-1-1(6)</vt:lpstr>
      <vt:lpstr>様式D-1-1(7)</vt:lpstr>
      <vt:lpstr>様式D-1-1(8)</vt:lpstr>
      <vt:lpstr>様式D-1-1(9)</vt:lpstr>
      <vt:lpstr>様式D-1-1(10)</vt:lpstr>
      <vt:lpstr>様式D-1-1(11)</vt:lpstr>
      <vt:lpstr>様式D-1-1(12)</vt:lpstr>
      <vt:lpstr>様式D-1-1(13)</vt:lpstr>
      <vt:lpstr>様式D-1-1(14)</vt:lpstr>
      <vt:lpstr>様式D-1-1(15)</vt:lpstr>
      <vt:lpstr>様式D-1-1(16)</vt:lpstr>
      <vt:lpstr>様式D-1-1(17)</vt:lpstr>
      <vt:lpstr>様式D-1-1(18)</vt:lpstr>
      <vt:lpstr>様式D-1-1(19)</vt:lpstr>
      <vt:lpstr>様式D-1-1(20)</vt:lpstr>
      <vt:lpstr>様式D-1-1(21)</vt:lpstr>
      <vt:lpstr>様式D-1-1(22)</vt:lpstr>
      <vt:lpstr>様式D-1-1(23)</vt:lpstr>
      <vt:lpstr>様式D-1-1(24)</vt:lpstr>
      <vt:lpstr>様式D-1-1(25)</vt:lpstr>
      <vt:lpstr>様式D-1-1(26)</vt:lpstr>
      <vt:lpstr>様式D-1-1(27)</vt:lpstr>
      <vt:lpstr>様式D-1-1(28)</vt:lpstr>
      <vt:lpstr>様式D-1-1(29)</vt:lpstr>
      <vt:lpstr>様式D-1-1(30)</vt:lpstr>
      <vt:lpstr>様式D-1-1(31)</vt:lpstr>
      <vt:lpstr>様式D-1-1(32)</vt:lpstr>
      <vt:lpstr>様式D-1-1(33)</vt:lpstr>
      <vt:lpstr>様式D-1-1(34)</vt:lpstr>
      <vt:lpstr>様式D-1-1(35)</vt:lpstr>
      <vt:lpstr>様式D-1-1(36)</vt:lpstr>
      <vt:lpstr>様式D-1-1(37)</vt:lpstr>
      <vt:lpstr>様式D-1-1(38)</vt:lpstr>
      <vt:lpstr>様式D-1-1(39)</vt:lpstr>
      <vt:lpstr>様式D-1-1(40)</vt:lpstr>
      <vt:lpstr>様式D-1-1(41)</vt:lpstr>
      <vt:lpstr>様式D-1-1(42)</vt:lpstr>
      <vt:lpstr>様式D-1-1(43)</vt:lpstr>
      <vt:lpstr>様式D-1-1(44)</vt:lpstr>
      <vt:lpstr>様式D-1-2</vt:lpstr>
      <vt:lpstr>様式D-2-1 (1)</vt:lpstr>
      <vt:lpstr>様式D-2-1 (2)</vt:lpstr>
      <vt:lpstr>様式D-2-1 (3)</vt:lpstr>
      <vt:lpstr>様式D-2-1 (4)</vt:lpstr>
      <vt:lpstr>様式D-2-1 (5)</vt:lpstr>
      <vt:lpstr>様式D-2-1 (6)</vt:lpstr>
      <vt:lpstr>様式D-2-1´ (1)</vt:lpstr>
      <vt:lpstr>様式D-2-1´ (2)</vt:lpstr>
      <vt:lpstr>様式D-2-1´ (3)</vt:lpstr>
      <vt:lpstr>様式D-2-1´ (4)</vt:lpstr>
      <vt:lpstr>様式D-2-1´ (5)</vt:lpstr>
      <vt:lpstr>様式D-2-1´ (6)</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 (1)'!Print_Area</vt:lpstr>
      <vt:lpstr>'様式B (2)'!Print_Area</vt:lpstr>
      <vt:lpstr>'様式B (3)'!Print_Area</vt:lpstr>
      <vt:lpstr>'様式B (4)'!Print_Area</vt:lpstr>
      <vt:lpstr>'様式B (5)'!Print_Area</vt:lpstr>
      <vt:lpstr>'様式C-1-1'!Print_Area</vt:lpstr>
      <vt:lpstr>'様式C-1-2'!Print_Area</vt:lpstr>
      <vt:lpstr>'様式C-2'!Print_Area</vt:lpstr>
      <vt:lpstr>'様式D-1-1(1)'!Print_Area</vt:lpstr>
      <vt:lpstr>'様式D-1-1(10)'!Print_Area</vt:lpstr>
      <vt:lpstr>'様式D-1-1(11)'!Print_Area</vt:lpstr>
      <vt:lpstr>'様式D-1-1(12)'!Print_Area</vt:lpstr>
      <vt:lpstr>'様式D-1-1(13)'!Print_Area</vt:lpstr>
      <vt:lpstr>'様式D-1-1(14)'!Print_Area</vt:lpstr>
      <vt:lpstr>'様式D-1-1(15)'!Print_Area</vt:lpstr>
      <vt:lpstr>'様式D-1-1(16)'!Print_Area</vt:lpstr>
      <vt:lpstr>'様式D-1-1(17)'!Print_Area</vt:lpstr>
      <vt:lpstr>'様式D-1-1(18)'!Print_Area</vt:lpstr>
      <vt:lpstr>'様式D-1-1(19)'!Print_Area</vt:lpstr>
      <vt:lpstr>'様式D-1-1(2)'!Print_Area</vt:lpstr>
      <vt:lpstr>'様式D-1-1(20)'!Print_Area</vt:lpstr>
      <vt:lpstr>'様式D-1-1(21)'!Print_Area</vt:lpstr>
      <vt:lpstr>'様式D-1-1(22)'!Print_Area</vt:lpstr>
      <vt:lpstr>'様式D-1-1(23)'!Print_Area</vt:lpstr>
      <vt:lpstr>'様式D-1-1(24)'!Print_Area</vt:lpstr>
      <vt:lpstr>'様式D-1-1(25)'!Print_Area</vt:lpstr>
      <vt:lpstr>'様式D-1-1(26)'!Print_Area</vt:lpstr>
      <vt:lpstr>'様式D-1-1(27)'!Print_Area</vt:lpstr>
      <vt:lpstr>'様式D-1-1(28)'!Print_Area</vt:lpstr>
      <vt:lpstr>'様式D-1-1(29)'!Print_Area</vt:lpstr>
      <vt:lpstr>'様式D-1-1(3)'!Print_Area</vt:lpstr>
      <vt:lpstr>'様式D-1-1(30)'!Print_Area</vt:lpstr>
      <vt:lpstr>'様式D-1-1(31)'!Print_Area</vt:lpstr>
      <vt:lpstr>'様式D-1-1(32)'!Print_Area</vt:lpstr>
      <vt:lpstr>'様式D-1-1(33)'!Print_Area</vt:lpstr>
      <vt:lpstr>'様式D-1-1(34)'!Print_Area</vt:lpstr>
      <vt:lpstr>'様式D-1-1(35)'!Print_Area</vt:lpstr>
      <vt:lpstr>'様式D-1-1(36)'!Print_Area</vt:lpstr>
      <vt:lpstr>'様式D-1-1(37)'!Print_Area</vt:lpstr>
      <vt:lpstr>'様式D-1-1(38)'!Print_Area</vt:lpstr>
      <vt:lpstr>'様式D-1-1(39)'!Print_Area</vt:lpstr>
      <vt:lpstr>'様式D-1-1(4)'!Print_Area</vt:lpstr>
      <vt:lpstr>'様式D-1-1(40)'!Print_Area</vt:lpstr>
      <vt:lpstr>'様式D-1-1(41)'!Print_Area</vt:lpstr>
      <vt:lpstr>'様式D-1-1(42)'!Print_Area</vt:lpstr>
      <vt:lpstr>'様式D-1-1(43)'!Print_Area</vt:lpstr>
      <vt:lpstr>'様式D-1-1(44)'!Print_Area</vt:lpstr>
      <vt:lpstr>'様式D-1-1(5)'!Print_Area</vt:lpstr>
      <vt:lpstr>'様式D-1-1(6)'!Print_Area</vt:lpstr>
      <vt:lpstr>'様式D-1-1(7)'!Print_Area</vt:lpstr>
      <vt:lpstr>'様式D-1-1(8)'!Print_Area</vt:lpstr>
      <vt:lpstr>'様式D-1-1(9)'!Print_Area</vt:lpstr>
      <vt:lpstr>'様式D-1-2'!Print_Area</vt:lpstr>
      <vt:lpstr>'様式D-2-1 (1)'!Print_Area</vt:lpstr>
      <vt:lpstr>'様式D-2-1 (2)'!Print_Area</vt:lpstr>
      <vt:lpstr>'様式D-2-1 (3)'!Print_Area</vt:lpstr>
      <vt:lpstr>'様式D-2-1 (4)'!Print_Area</vt:lpstr>
      <vt:lpstr>'様式D-2-1 (5)'!Print_Area</vt:lpstr>
      <vt:lpstr>'様式D-2-1 (6)'!Print_Area</vt:lpstr>
      <vt:lpstr>'様式D-2-1´ (1)'!Print_Area</vt:lpstr>
      <vt:lpstr>'様式D-2-1´ (2)'!Print_Area</vt:lpstr>
      <vt:lpstr>'様式D-2-1´ (3)'!Print_Area</vt:lpstr>
      <vt:lpstr>'様式D-2-1´ (4)'!Print_Area</vt:lpstr>
      <vt:lpstr>'様式D-2-1´ (5)'!Print_Area</vt:lpstr>
      <vt:lpstr>'様式D-2-1´ (6)'!Print_Area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様式E!Print_Area</vt:lpstr>
      <vt:lpstr>'様式F '!Print_Area</vt:lpstr>
      <vt:lpstr>様式G!Print_Area</vt:lpstr>
      <vt:lpstr>'様式A-2'!Print_Titles</vt:lpstr>
      <vt:lpstr>'様式C-1-1'!Print_Titles</vt:lpstr>
      <vt:lpstr>'様式D-1-1(1)'!Print_Titles</vt:lpstr>
      <vt:lpstr>'様式D-1-1(10)'!Print_Titles</vt:lpstr>
      <vt:lpstr>'様式D-1-1(11)'!Print_Titles</vt:lpstr>
      <vt:lpstr>'様式D-1-1(12)'!Print_Titles</vt:lpstr>
      <vt:lpstr>'様式D-1-1(13)'!Print_Titles</vt:lpstr>
      <vt:lpstr>'様式D-1-1(14)'!Print_Titles</vt:lpstr>
      <vt:lpstr>'様式D-1-1(15)'!Print_Titles</vt:lpstr>
      <vt:lpstr>'様式D-1-1(16)'!Print_Titles</vt:lpstr>
      <vt:lpstr>'様式D-1-1(17)'!Print_Titles</vt:lpstr>
      <vt:lpstr>'様式D-1-1(18)'!Print_Titles</vt:lpstr>
      <vt:lpstr>'様式D-1-1(19)'!Print_Titles</vt:lpstr>
      <vt:lpstr>'様式D-1-1(2)'!Print_Titles</vt:lpstr>
      <vt:lpstr>'様式D-1-1(20)'!Print_Titles</vt:lpstr>
      <vt:lpstr>'様式D-1-1(21)'!Print_Titles</vt:lpstr>
      <vt:lpstr>'様式D-1-1(22)'!Print_Titles</vt:lpstr>
      <vt:lpstr>'様式D-1-1(23)'!Print_Titles</vt:lpstr>
      <vt:lpstr>'様式D-1-1(24)'!Print_Titles</vt:lpstr>
      <vt:lpstr>'様式D-1-1(25)'!Print_Titles</vt:lpstr>
      <vt:lpstr>'様式D-1-1(26)'!Print_Titles</vt:lpstr>
      <vt:lpstr>'様式D-1-1(27)'!Print_Titles</vt:lpstr>
      <vt:lpstr>'様式D-1-1(28)'!Print_Titles</vt:lpstr>
      <vt:lpstr>'様式D-1-1(29)'!Print_Titles</vt:lpstr>
      <vt:lpstr>'様式D-1-1(3)'!Print_Titles</vt:lpstr>
      <vt:lpstr>'様式D-1-1(30)'!Print_Titles</vt:lpstr>
      <vt:lpstr>'様式D-1-1(31)'!Print_Titles</vt:lpstr>
      <vt:lpstr>'様式D-1-1(32)'!Print_Titles</vt:lpstr>
      <vt:lpstr>'様式D-1-1(33)'!Print_Titles</vt:lpstr>
      <vt:lpstr>'様式D-1-1(34)'!Print_Titles</vt:lpstr>
      <vt:lpstr>'様式D-1-1(35)'!Print_Titles</vt:lpstr>
      <vt:lpstr>'様式D-1-1(36)'!Print_Titles</vt:lpstr>
      <vt:lpstr>'様式D-1-1(37)'!Print_Titles</vt:lpstr>
      <vt:lpstr>'様式D-1-1(38)'!Print_Titles</vt:lpstr>
      <vt:lpstr>'様式D-1-1(39)'!Print_Titles</vt:lpstr>
      <vt:lpstr>'様式D-1-1(4)'!Print_Titles</vt:lpstr>
      <vt:lpstr>'様式D-1-1(40)'!Print_Titles</vt:lpstr>
      <vt:lpstr>'様式D-1-1(41)'!Print_Titles</vt:lpstr>
      <vt:lpstr>'様式D-1-1(42)'!Print_Titles</vt:lpstr>
      <vt:lpstr>'様式D-1-1(43)'!Print_Titles</vt:lpstr>
      <vt:lpstr>'様式D-1-1(44)'!Print_Titles</vt:lpstr>
      <vt:lpstr>'様式D-1-1(5)'!Print_Titles</vt:lpstr>
      <vt:lpstr>'様式D-1-1(6)'!Print_Titles</vt:lpstr>
      <vt:lpstr>'様式D-1-1(7)'!Print_Titles</vt:lpstr>
      <vt:lpstr>'様式D-1-1(8)'!Print_Titles</vt:lpstr>
      <vt:lpstr>'様式D-1-1(9)'!Print_Titles</vt:lpstr>
      <vt:lpstr>'様式D-1-2'!Print_Titles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'様式D-3_S020'!Print_Titles</vt:lpstr>
      <vt:lpstr>'様式D-3_S021'!Print_Titles</vt:lpstr>
      <vt:lpstr>'様式D-3_S022'!Print_Titles</vt:lpstr>
      <vt:lpstr>'様式D-3_S023'!Print_Titles</vt:lpstr>
      <vt:lpstr>'様式D-3_S024'!Print_Titles</vt:lpstr>
      <vt:lpstr>'様式D-3_S025'!Print_Titles</vt:lpstr>
      <vt:lpstr>'様式D-3_S026'!Print_Titles</vt:lpstr>
      <vt:lpstr>'様式D-3_S027'!Print_Titles</vt:lpstr>
      <vt:lpstr>'様式D-3_S028'!Print_Titles</vt:lpstr>
      <vt:lpstr>'様式D-3_S029'!Print_Titles</vt:lpstr>
      <vt:lpstr>'様式D-3_S030'!Print_Titles</vt:lpstr>
      <vt:lpstr>'様式D-3_S031'!Print_Titles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Manager/>
  <Company>FJ-WORK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澤口 啓希</dc:creator>
  <cp:keywords/>
  <dc:description/>
  <cp:lastModifiedBy>福本 真理(FUKUMOTO Mari)</cp:lastModifiedBy>
  <cp:revision/>
  <cp:lastPrinted>2026-02-19T09:49:18Z</cp:lastPrinted>
  <dcterms:created xsi:type="dcterms:W3CDTF">2012-04-09T00:49:26Z</dcterms:created>
  <dcterms:modified xsi:type="dcterms:W3CDTF">2026-04-21T00:33:33Z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0x010100589FA09958AFED4086403F3D09756959</vt:lpwstr>
  </property>
  <property fmtid="{D5CDD505-2E9C-101B-9397-08002B2CF9AE}" pid="3" name="MediaServiceImageTags">
    <vt:lpwstr/>
  </property>
</Properties>
</file>